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revisions/revisionHeaders.xml" ContentType="application/vnd.openxmlformats-officedocument.spreadsheetml.revisionHeaders+xml"/>
  <Override PartName="/xl/revisions/revisionLog3.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xml" ContentType="application/vnd.openxmlformats-officedocument.spreadsheetml.revisionLog+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codeName="ThisWorkbook" defaultThemeVersion="124226"/>
  <mc:AlternateContent xmlns:mc="http://schemas.openxmlformats.org/markup-compatibility/2006">
    <mc:Choice Requires="x15">
      <x15ac:absPath xmlns:x15ac="http://schemas.microsoft.com/office/spreadsheetml/2010/11/ac" url="E:\Dokumenti\investicije 2020\izgradnja črpališča - vodovod Žerjav\"/>
    </mc:Choice>
  </mc:AlternateContent>
  <xr:revisionPtr revIDLastSave="0" documentId="13_ncr:81_{FEEC0B77-582F-432F-9E41-7E87676A57E8}" xr6:coauthVersionLast="45" xr6:coauthVersionMax="45" xr10:uidLastSave="{00000000-0000-0000-0000-000000000000}"/>
  <workbookProtection lockRevision="1"/>
  <bookViews>
    <workbookView xWindow="-120" yWindow="-120" windowWidth="29040" windowHeight="15840" tabRatio="832" xr2:uid="{00000000-000D-0000-FFFF-FFFF00000000}"/>
  </bookViews>
  <sheets>
    <sheet name="crp Zerjav" sheetId="1" r:id="rId1"/>
    <sheet name="Module1" sheetId="2" state="veryHidden" r:id="rId2"/>
  </sheets>
  <externalReferences>
    <externalReference r:id="rId3"/>
    <externalReference r:id="rId4"/>
  </externalReferences>
  <definedNames>
    <definedName name="Izm_11.005" localSheetId="0">#REF!</definedName>
    <definedName name="Izm_11.005">#REF!</definedName>
    <definedName name="Izm_11.006" localSheetId="0">#REF!</definedName>
    <definedName name="Izm_11.006">#REF!</definedName>
    <definedName name="Izm_11.007" localSheetId="0">#REF!</definedName>
    <definedName name="Izm_11.007">#REF!</definedName>
    <definedName name="Izm_11.009" localSheetId="0">#REF!</definedName>
    <definedName name="Izm_11.009">#REF!</definedName>
    <definedName name="s_Prip_del" localSheetId="0">#REF!</definedName>
    <definedName name="s_Prip_del">#REF!</definedName>
    <definedName name="SU_BETONDELA" localSheetId="0">#REF!</definedName>
    <definedName name="SU_BETONDELA">#REF!</definedName>
    <definedName name="SU_MONTDELA" localSheetId="0">#REF!</definedName>
    <definedName name="SU_MONTDELA">#REF!</definedName>
    <definedName name="SU_NABAVAMAT" localSheetId="0">#REF!</definedName>
    <definedName name="SU_NABAVAMAT">#REF!</definedName>
    <definedName name="SU_NNPRIK">'crp Zerjav'!$J$148</definedName>
    <definedName name="SU_OBRTDELA" localSheetId="0">#REF!</definedName>
    <definedName name="SU_OBRTDELA">#REF!</definedName>
    <definedName name="SU_PLESKDELA" localSheetId="0">#REF!</definedName>
    <definedName name="SU_PLESKDELA">#REF!</definedName>
    <definedName name="SU_TESARDELA" localSheetId="0">#REF!</definedName>
    <definedName name="SU_TESARDELA">#REF!</definedName>
    <definedName name="SU_ZEMDELA" localSheetId="0">#REF!</definedName>
    <definedName name="SU_ZEMDELA">#REF!</definedName>
    <definedName name="SU_ZIDARDELA" localSheetId="0">#REF!</definedName>
    <definedName name="SU_ZIDARDELA">#REF!</definedName>
    <definedName name="Sub_11" localSheetId="0">#REF!</definedName>
    <definedName name="Sub_11">#REF!</definedName>
    <definedName name="Sub_12" localSheetId="0">#REF!</definedName>
    <definedName name="Sub_12">#REF!</definedName>
    <definedName name="_xlnm.Print_Titles" localSheetId="0">'crp Zerjav'!$37:$37</definedName>
    <definedName name="U_ZIDARDELA" localSheetId="0">#REF!</definedName>
    <definedName name="U_ZIDARDELA">#REF!</definedName>
    <definedName name="Z_5A6C9E2E_A41B_4C7D_8969_FE0417D9E2E0_.wvu.Cols" localSheetId="0" hidden="1">'crp Zerjav'!$B:$B,'crp Zerjav'!$G:$H</definedName>
    <definedName name="Z_5A6C9E2E_A41B_4C7D_8969_FE0417D9E2E0_.wvu.PrintTitles" localSheetId="0" hidden="1">'crp Zerjav'!$37:$37</definedName>
    <definedName name="Z_5A6C9E2E_A41B_4C7D_8969_FE0417D9E2E0_.wvu.Rows" localSheetId="0" hidden="1">'crp Zerjav'!$46:$49,'crp Zerjav'!$52:$53,'crp Zerjav'!$61:$61,'crp Zerjav'!$89:$92,'crp Zerjav'!$101:$102,'crp Zerjav'!$113:$122,'crp Zerjav'!$134:$135,'crp Zerjav'!$160:$160,'crp Zerjav'!$173:$174,'crp Zerjav'!$178:$178,'crp Zerjav'!$182:$190,'crp Zerjav'!$205:$205,'crp Zerjav'!$208:$221,'crp Zerjav'!$226:$226,'crp Zerjav'!$258:$262,'crp Zerjav'!$301:$306,'crp Zerjav'!$326:$328,'crp Zerjav'!$336:$337,'crp Zerjav'!$340:$343,'crp Zerjav'!$352:$352,'crp Zerjav'!$356:$358,'crp Zerjav'!$365:$366,'crp Zerjav'!$371:$371,'crp Zerjav'!$374:$375,'crp Zerjav'!$384:$386,'crp Zerjav'!$394:$394,'crp Zerjav'!$405:$405,'crp Zerjav'!$407:$414,'crp Zerjav'!$417:$422,'crp Zerjav'!$447:$449,'crp Zerjav'!$454:$458</definedName>
    <definedName name="Z_814204D7_4453_49AD_B5F8_629AEAF359EE_.wvu.Cols" localSheetId="0" hidden="1">'crp Zerjav'!$B:$B,'crp Zerjav'!$G:$H</definedName>
    <definedName name="Z_814204D7_4453_49AD_B5F8_629AEAF359EE_.wvu.PrintTitles" localSheetId="0" hidden="1">'crp Zerjav'!$37:$37</definedName>
    <definedName name="Z_814204D7_4453_49AD_B5F8_629AEAF359EE_.wvu.Rows" localSheetId="0" hidden="1">'crp Zerjav'!$46:$49,'crp Zerjav'!$52:$53,'crp Zerjav'!$61:$61,'crp Zerjav'!$89:$92,'crp Zerjav'!$101:$102,'crp Zerjav'!$113:$122,'crp Zerjav'!$134:$135,'crp Zerjav'!$160:$160,'crp Zerjav'!$173:$174,'crp Zerjav'!$178:$178,'crp Zerjav'!$182:$190,'crp Zerjav'!$205:$205,'crp Zerjav'!$208:$221,'crp Zerjav'!$226:$226,'crp Zerjav'!$258:$262,'crp Zerjav'!$301:$306,'crp Zerjav'!$326:$328,'crp Zerjav'!$336:$337,'crp Zerjav'!$340:$343,'crp Zerjav'!$352:$352,'crp Zerjav'!$356:$358,'crp Zerjav'!$365:$366,'crp Zerjav'!$371:$371,'crp Zerjav'!$374:$375,'crp Zerjav'!$384:$386,'crp Zerjav'!$394:$394,'crp Zerjav'!$405:$405,'crp Zerjav'!$407:$414,'crp Zerjav'!$417:$422,'crp Zerjav'!$447:$449,'crp Zerjav'!$454:$458</definedName>
  </definedNames>
  <calcPr calcId="191029"/>
  <customWorkbookViews>
    <customWorkbookView name="Mojca – Osebni pogled" guid="{5A6C9E2E-A41B-4C7D-8969-FE0417D9E2E0}" mergeInterval="0" personalView="1" maximized="1" xWindow="-8" yWindow="-8" windowWidth="1936" windowHeight="1056" tabRatio="832" activeSheetId="1"/>
    <customWorkbookView name="Občina2 – Osebni pogled" guid="{814204D7-4453-49AD-B5F8-629AEAF359EE}" mergeInterval="0" personalView="1" maximized="1" windowWidth="1916" windowHeight="943" tabRatio="832" activeSheetId="1"/>
  </customWorkbookViews>
</workbook>
</file>

<file path=xl/calcChain.xml><?xml version="1.0" encoding="utf-8"?>
<calcChain xmlns="http://schemas.openxmlformats.org/spreadsheetml/2006/main">
  <c r="J482" i="1" l="1"/>
  <c r="J43" i="1" l="1"/>
  <c r="J45" i="1"/>
  <c r="J47" i="1"/>
  <c r="J49" i="1"/>
  <c r="J51" i="1"/>
  <c r="J53" i="1"/>
  <c r="J55" i="1"/>
  <c r="J57" i="1"/>
  <c r="J60" i="1"/>
  <c r="J63" i="1"/>
  <c r="J67" i="1"/>
  <c r="J69" i="1"/>
  <c r="J71" i="1"/>
  <c r="J73" i="1"/>
  <c r="J75" i="1"/>
  <c r="J77" i="1"/>
  <c r="J81" i="1"/>
  <c r="J83" i="1"/>
  <c r="J88" i="1"/>
  <c r="J90" i="1"/>
  <c r="J92" i="1"/>
  <c r="J98" i="1"/>
  <c r="J100" i="1"/>
  <c r="J102" i="1"/>
  <c r="J106" i="1"/>
  <c r="J108" i="1"/>
  <c r="J110" i="1"/>
  <c r="J112" i="1"/>
  <c r="J114" i="1"/>
  <c r="J116" i="1"/>
  <c r="J118" i="1"/>
  <c r="J120" i="1"/>
  <c r="J122" i="1"/>
  <c r="J124" i="1"/>
  <c r="J126" i="1"/>
  <c r="J128" i="1"/>
  <c r="J130" i="1"/>
  <c r="J132" i="1"/>
  <c r="J134" i="1"/>
  <c r="J142" i="1"/>
  <c r="J144" i="1"/>
  <c r="J146" i="1"/>
  <c r="J148" i="1"/>
  <c r="J150" i="1"/>
  <c r="J152" i="1"/>
  <c r="J160" i="1"/>
  <c r="J162" i="1"/>
  <c r="J164" i="1"/>
  <c r="J166" i="1"/>
  <c r="J168" i="1"/>
  <c r="J170" i="1"/>
  <c r="J172" i="1"/>
  <c r="J174" i="1"/>
  <c r="J176" i="1"/>
  <c r="J178" i="1"/>
  <c r="J180" i="1"/>
  <c r="J182" i="1"/>
  <c r="J185" i="1"/>
  <c r="J187" i="1"/>
  <c r="J189" i="1"/>
  <c r="J201" i="1"/>
  <c r="J203" i="1"/>
  <c r="J205" i="1"/>
  <c r="J207" i="1"/>
  <c r="J209" i="1"/>
  <c r="J211" i="1"/>
  <c r="J213" i="1"/>
  <c r="J216" i="1"/>
  <c r="J219" i="1"/>
  <c r="J221" i="1"/>
  <c r="J223" i="1"/>
  <c r="J225" i="1"/>
  <c r="J236" i="1"/>
  <c r="J239" i="1"/>
  <c r="J242" i="1"/>
  <c r="J244" i="1"/>
  <c r="J254" i="1"/>
  <c r="J256" i="1"/>
  <c r="J258" i="1"/>
  <c r="J260" i="1"/>
  <c r="J271" i="1"/>
  <c r="J272" i="1"/>
  <c r="J274" i="1"/>
  <c r="J277" i="1"/>
  <c r="J279" i="1"/>
  <c r="J282" i="1"/>
  <c r="J285" i="1"/>
  <c r="J288" i="1"/>
  <c r="J292" i="1"/>
  <c r="J294" i="1"/>
  <c r="J296" i="1"/>
  <c r="J298" i="1"/>
  <c r="J300" i="1"/>
  <c r="J302" i="1"/>
  <c r="J304" i="1"/>
  <c r="J306" i="1"/>
  <c r="J308" i="1"/>
  <c r="J310" i="1"/>
  <c r="J312" i="1"/>
  <c r="J314" i="1"/>
  <c r="J316" i="1"/>
  <c r="J326" i="1"/>
  <c r="J327" i="1"/>
  <c r="J329" i="1"/>
  <c r="J330" i="1"/>
  <c r="J331" i="1"/>
  <c r="J334" i="1"/>
  <c r="J335" i="1"/>
  <c r="J336" i="1"/>
  <c r="J337" i="1"/>
  <c r="J338" i="1"/>
  <c r="J339" i="1"/>
  <c r="J341" i="1"/>
  <c r="J342" i="1"/>
  <c r="J343" i="1"/>
  <c r="J346" i="1"/>
  <c r="J347" i="1"/>
  <c r="J348" i="1"/>
  <c r="J349" i="1"/>
  <c r="J352" i="1"/>
  <c r="J353" i="1"/>
  <c r="J354" i="1"/>
  <c r="J355" i="1"/>
  <c r="J356" i="1"/>
  <c r="J357" i="1"/>
  <c r="J361" i="1"/>
  <c r="J365" i="1"/>
  <c r="J366" i="1"/>
  <c r="J368" i="1"/>
  <c r="J370" i="1"/>
  <c r="J371" i="1"/>
  <c r="J373" i="1"/>
  <c r="J374" i="1"/>
  <c r="J375" i="1"/>
  <c r="J377" i="1"/>
  <c r="J378" i="1"/>
  <c r="J380" i="1"/>
  <c r="J382" i="1"/>
  <c r="J384" i="1"/>
  <c r="J386" i="1"/>
  <c r="J391" i="1"/>
  <c r="J392" i="1"/>
  <c r="J394" i="1"/>
  <c r="J395" i="1"/>
  <c r="J398" i="1"/>
  <c r="J399" i="1"/>
  <c r="J402" i="1"/>
  <c r="J405" i="1"/>
  <c r="J406" i="1"/>
  <c r="J407" i="1"/>
  <c r="J410" i="1"/>
  <c r="J411" i="1"/>
  <c r="J414" i="1"/>
  <c r="J416" i="1"/>
  <c r="J418" i="1"/>
  <c r="J420" i="1"/>
  <c r="J421" i="1"/>
  <c r="J424" i="1"/>
  <c r="J426" i="1"/>
  <c r="J428" i="1"/>
  <c r="J430" i="1"/>
  <c r="J433" i="1"/>
  <c r="J436" i="1"/>
  <c r="J439" i="1"/>
  <c r="J443" i="1"/>
  <c r="J444" i="1"/>
  <c r="J445" i="1"/>
  <c r="J448" i="1"/>
  <c r="J451" i="1"/>
  <c r="J453" i="1"/>
  <c r="J456" i="1"/>
  <c r="J458" i="1"/>
  <c r="J471" i="1"/>
  <c r="J474" i="1"/>
  <c r="J475" i="1"/>
  <c r="J476" i="1"/>
  <c r="J478" i="1"/>
  <c r="J480" i="1"/>
  <c r="J319" i="1" l="1"/>
  <c r="J23" i="1" s="1"/>
  <c r="J154" i="1"/>
  <c r="J11" i="1" s="1"/>
  <c r="J485" i="1"/>
  <c r="J29" i="1" s="1"/>
  <c r="J247" i="1"/>
  <c r="J249" i="1" s="1"/>
  <c r="J17" i="1" s="1"/>
  <c r="J192" i="1"/>
  <c r="J194" i="1" s="1"/>
  <c r="J460" i="1"/>
  <c r="J462" i="1"/>
  <c r="J228" i="1"/>
  <c r="J230" i="1" s="1"/>
  <c r="J263" i="1"/>
  <c r="B77" i="1"/>
  <c r="F65" i="1"/>
  <c r="J65" i="1" s="1"/>
  <c r="P53" i="1"/>
  <c r="J464" i="1" l="1"/>
  <c r="J25" i="1" s="1"/>
  <c r="J27" i="1" s="1"/>
  <c r="J13" i="1"/>
  <c r="J15" i="1"/>
  <c r="J265" i="1"/>
  <c r="J19" i="1" s="1"/>
  <c r="F79" i="1"/>
  <c r="J79" i="1" s="1"/>
  <c r="B395" i="1" l="1"/>
  <c r="F104" i="1" l="1"/>
  <c r="J104" i="1" s="1"/>
  <c r="F95" i="1" l="1"/>
  <c r="J95" i="1" s="1"/>
  <c r="F96" i="1" l="1"/>
  <c r="J96" i="1" s="1"/>
  <c r="J136" i="1" s="1"/>
  <c r="B390" i="1"/>
  <c r="B112" i="1"/>
  <c r="B104" i="1"/>
  <c r="J138" i="1" l="1"/>
  <c r="J9" i="1" s="1"/>
  <c r="J21" i="1" s="1"/>
  <c r="J31" i="1" s="1"/>
</calcChain>
</file>

<file path=xl/sharedStrings.xml><?xml version="1.0" encoding="utf-8"?>
<sst xmlns="http://schemas.openxmlformats.org/spreadsheetml/2006/main" count="737" uniqueCount="413">
  <si>
    <t>REKAPITULACIJA</t>
  </si>
  <si>
    <t>MONTAŽNA DELA</t>
  </si>
  <si>
    <t>NABAVA MATERIALA</t>
  </si>
  <si>
    <t>Opis</t>
  </si>
  <si>
    <t>E.M.</t>
  </si>
  <si>
    <t>Količina</t>
  </si>
  <si>
    <t>Cena</t>
  </si>
  <si>
    <t>Znesek</t>
  </si>
  <si>
    <t>01 006 000</t>
  </si>
  <si>
    <t>NABAVA VODOVODNEGA MATERIALA</t>
  </si>
  <si>
    <t>ZIDARSKA DELA</t>
  </si>
  <si>
    <t>TESARSKA DELA</t>
  </si>
  <si>
    <t>OBRTNIŠKA DELA</t>
  </si>
  <si>
    <t>PLESKARSKA DELA</t>
  </si>
  <si>
    <t>01 009 000</t>
  </si>
  <si>
    <t>01 009 005</t>
  </si>
  <si>
    <t>01 009 020</t>
  </si>
  <si>
    <t>01 009 022</t>
  </si>
  <si>
    <t>01 009 030</t>
  </si>
  <si>
    <t>01 009 050</t>
  </si>
  <si>
    <t>01 005 100</t>
  </si>
  <si>
    <t>01 009 090</t>
  </si>
  <si>
    <t>01 006 600</t>
  </si>
  <si>
    <t>04 001 100</t>
  </si>
  <si>
    <t>04 000 310</t>
  </si>
  <si>
    <t>09 000 100</t>
  </si>
  <si>
    <t>09 000 101</t>
  </si>
  <si>
    <t>09 000 102</t>
  </si>
  <si>
    <t>09 019 800</t>
  </si>
  <si>
    <t>09 019 900</t>
  </si>
  <si>
    <t>09 000 920</t>
  </si>
  <si>
    <t>kos</t>
  </si>
  <si>
    <t>09 006 040</t>
  </si>
  <si>
    <t>09 012 040</t>
  </si>
  <si>
    <t>09 015 900</t>
  </si>
  <si>
    <t>Izpiranje in dezinfekcija vgrajenih elementov in armatur. Obračun za vse elemente kompletno.</t>
  </si>
  <si>
    <t>10 0130 100</t>
  </si>
  <si>
    <t>Vodovodne armature</t>
  </si>
  <si>
    <t>10 2450 100</t>
  </si>
  <si>
    <t>10 0060 160</t>
  </si>
  <si>
    <t>01 000 700</t>
  </si>
  <si>
    <t>m3</t>
  </si>
  <si>
    <t>m2</t>
  </si>
  <si>
    <t>m1</t>
  </si>
  <si>
    <t>Zakoličenje objekta s postavitvijo gradbenih profilov in označbo višin. Obračun za 1 kos.</t>
  </si>
  <si>
    <t>Ročno planiranje dna gradbene jame s točnostjo +/- 3 cm. Obračun 1 m2.</t>
  </si>
  <si>
    <t>Fino ročno planiranje humuziranih površin in ponovna zatravitev.
Obračun za 1m2.</t>
  </si>
  <si>
    <t>Čiščenje terena po končani gradnji.
Obračun za 1m2.</t>
  </si>
  <si>
    <t>kg</t>
  </si>
  <si>
    <t xml:space="preserve">Priprava gradbišča, določitev deponije vodovodnega materiala in zavarovanje. Po končanih delih se gradbišče pospravi in vzpostavi v prvotno stanje.
</t>
  </si>
  <si>
    <t>priprava 100%</t>
  </si>
  <si>
    <t>vzpostavitev 100%</t>
  </si>
  <si>
    <t>Transportni stroški  7% vrednosti vodovodnega materiala.</t>
  </si>
  <si>
    <t xml:space="preserve">Izdelava platoja za začasno gradbeno deponijo,namestitev bivalnikov za priročno skladišče in pisarno ter namestitev sanitarij. Ocena stroškov. </t>
  </si>
  <si>
    <t>Tlačni preizkus vgrajenih elementov na tlak po zahtevi projekta. Obračun za kompletno izveden preizkus.</t>
  </si>
  <si>
    <t xml:space="preserve">Izvedba projekta izvedenih del in projekta za vzdrževanje in obratovanje, vključno z geodetskim načrtom in vrisom v kataster. Obračun za kompletno izvedena dela. </t>
  </si>
  <si>
    <t>EUR</t>
  </si>
  <si>
    <t>Posek grmičevja in dreves do fi 10 cm z nalaganjem na kamion in odvozom na  trajno deponijo l=5 km. Obračun za 1 m2.</t>
  </si>
  <si>
    <t>Cevi</t>
  </si>
  <si>
    <t>01 10</t>
  </si>
  <si>
    <t>01 11</t>
  </si>
  <si>
    <t>01 12</t>
  </si>
  <si>
    <t>01 13</t>
  </si>
  <si>
    <t>01 22</t>
  </si>
  <si>
    <t>01 25</t>
  </si>
  <si>
    <t>01 26</t>
  </si>
  <si>
    <t>09 10</t>
  </si>
  <si>
    <t>DN 200</t>
  </si>
  <si>
    <t>Razrez jeklenih cevi in varjenje prirobnic na posamezne cevne elemente (cevi, loki). Vsi elementi so iz nerjavnega jekla. Obračun za 1 kos.</t>
  </si>
  <si>
    <t>Montaža vodovodnih cevnih povezav iz nerjavečega jekla oz. NL na prirobnico. Obračun za 1 kos.</t>
  </si>
  <si>
    <t>DN 100</t>
  </si>
  <si>
    <t>10 011</t>
  </si>
  <si>
    <t>Drobni instalaterski material. Obračun stroškov po dejanskih stroških porabe časa in materiala po vpisu v gradbeni dnevnik. 
Ocena stroškov 10% vrednosti vodovodnega materiala.</t>
  </si>
  <si>
    <t>DN 50</t>
  </si>
  <si>
    <t>Posek dreves do fi 20 cm z razrezom, ruvanjem panjev,  nalaganjem na kamion in odvozom na  trajno deponijo h=25 km. Obračun za 1 kos.</t>
  </si>
  <si>
    <t>Strojno razgrinjanje in grobo planiranje humusa v povprečni deb. 20 cm z dovozom iz začasne deponije na območju gradbišča (dovoz do 100 m).
Obračun za 1 m3.</t>
  </si>
  <si>
    <t>Zap.št.</t>
  </si>
  <si>
    <t xml:space="preserve">Razna dodatna in nepredvidena dela. Obračun po dejansko izvedenih delih in vpisu v gradbeni dnevnik. Ocena do 10% zemeljskih del. </t>
  </si>
  <si>
    <t>ocena</t>
  </si>
  <si>
    <t>ZEMELJSKA DELA</t>
  </si>
  <si>
    <t>BETONSKA DELA</t>
  </si>
  <si>
    <t>SKUPAJ GRADBENA DELA</t>
  </si>
  <si>
    <t xml:space="preserve">Projektantski nadzor, izvedba projekta izvedenih del,  geodetski načrt in vris v kataster. Obračun za kompletno izvedena dela. </t>
  </si>
  <si>
    <t>Površinski odkop humusa v povprečni deb. 20 cm s premetom  do 10 m od gradbene jame. Obračun za 1 m3.</t>
  </si>
  <si>
    <t>Strojni in delno ročni izkop gradbene jame  in jarkov  globine 0.0-2.0 m v terenu IV-V. ktg., z nakladanjem materiala na kamion in odvozom na začasno deponijo do 100 m. Obračun za 1 m3 izkopa.</t>
  </si>
  <si>
    <t>IV.kategorija</t>
  </si>
  <si>
    <t>V.kategorija</t>
  </si>
  <si>
    <t>Utrjevanje dna gradbene jame z vibracijsko ploščo do modula stisljivosti 60 MPa.  Obračun 1 m2.</t>
  </si>
  <si>
    <t>Zasipavanje gradbene jame ob objektu z izkopanim materialom. Zasip se izvaja z  utrjevanjem v slojih po 20 cm. Obračun za 1 m3.</t>
  </si>
  <si>
    <t>01 24</t>
  </si>
  <si>
    <t xml:space="preserve">Odvoz odvečnega materiala na stalno gradbeno deponijo do 1 km, z nakladanjem, razkladanjem in vgrajevanjem materiala v slojih po 0.5 m. Možna uporaba materiala za vgradnjo pri drugih objektih. Obračun za 1 m3. </t>
  </si>
  <si>
    <t>Strojno razgrinjanje in grobo planiranje humusa v povprečni deb. 20 cm z odrivom ali premetom do 10 m.
Obračun za 1 m3.</t>
  </si>
  <si>
    <t>01 27</t>
  </si>
  <si>
    <t>04 004 100</t>
  </si>
  <si>
    <t>Nabava, dobava in vgradnja drenažnih cevi "MIDREN" fi 100 mm za odvod zaledne vode, kompletno z izkopom, drenažnim zasipom in zasipom z izkopanim materialom. Obračun za 1 m1.</t>
  </si>
  <si>
    <t>01 28</t>
  </si>
  <si>
    <t xml:space="preserve">ocena </t>
  </si>
  <si>
    <t>02 000 120</t>
  </si>
  <si>
    <t>Betoniranje nearmiranih betonskih konstrukcij z zemeljsko vlažnim betonom C-8/10, prereza 0.08-0.12 m3/m1,m2 - podložni beton. Obračun za 1 m3.</t>
  </si>
  <si>
    <t>02 000 230</t>
  </si>
  <si>
    <t>Betoniranje armiranobetonskih konstrukcij s plastičnim betonom C-30/37 (XC2), granulacija  0-16 mm, prereza  0.12-0.30 m3/m2,m1. Obračun za 1 m3.</t>
  </si>
  <si>
    <t>02 000 430</t>
  </si>
  <si>
    <t>02 001 020</t>
  </si>
  <si>
    <t>Nabava, dobava, razrez, krivljenje in polaganje srednje komplicirane armature iz rebrastega železa  S 500, prereza do fi 12. Obračun za 1 kg.</t>
  </si>
  <si>
    <t>02 001 030</t>
  </si>
  <si>
    <t>Nabava, dobava, razrez, krivljenje in polaganje srednje komplicirane armature iz rebrastega železa  S 500, prereza nad fi 14. Obračun za 1 kg.</t>
  </si>
  <si>
    <t>02 001 040</t>
  </si>
  <si>
    <t>Nabava, dobava, razrez in polaganje mrežne armature S 500.  Obračun za 1 kg.</t>
  </si>
  <si>
    <t>Izdelava vertikalne hidroizolacije:2x hladni bitumenski premaz,  2x varilni trakovi z varjenjem po celi širini. Obračun za 1 m2.</t>
  </si>
  <si>
    <t>04 000 410</t>
  </si>
  <si>
    <t>Izdelava horizontalne hidroizolacije:2x hladni bitumenski premaz, 2x varilni trakovi.  Obračun za 1m2.</t>
  </si>
  <si>
    <t>04 000 650</t>
  </si>
  <si>
    <t>04 003 400</t>
  </si>
  <si>
    <t>04 002 000</t>
  </si>
  <si>
    <t>Vgrajevanje PVC okenskih okvirjev velikosti do 3 m2. Obračun za 1 kos.</t>
  </si>
  <si>
    <t>04 003 900</t>
  </si>
  <si>
    <t>04 003 500</t>
  </si>
  <si>
    <t xml:space="preserve">Razna dodatna in nepredvidena dela. Obračun po dejansko izvedenih delih in vpisu v gradbeni dnevnik. Ocena do 10% zidarskih del. </t>
  </si>
  <si>
    <t>03 000 500</t>
  </si>
  <si>
    <t>Enostranski opaž talne plošče višine do 30 cm. Obračun za 1m2.</t>
  </si>
  <si>
    <t>03 000 710</t>
  </si>
  <si>
    <t>03 000 700</t>
  </si>
  <si>
    <t>Enostranski opaž sten višine 0.00-5.00 m.  Obračun za 1 m2.</t>
  </si>
  <si>
    <t>03 000 900</t>
  </si>
  <si>
    <t>Opaž armiranobetonske etažne (krovne) plošče s podpiranjem 0.00-4.00 m. Obračun za 1 m2.</t>
  </si>
  <si>
    <t>03 001 100</t>
  </si>
  <si>
    <t>Enostranski opaž roba ravne armiranobetonske plošče višine do 20 cm. Obračun za 1 m2.</t>
  </si>
  <si>
    <t>03 001 700</t>
  </si>
  <si>
    <t>Opaži odprtin v stenah.  Obračun za 1 kos.</t>
  </si>
  <si>
    <t>do 3 m2</t>
  </si>
  <si>
    <t>Opaži odprtin v ploščah.  Obračun za 1 kos.</t>
  </si>
  <si>
    <t>03 002 100</t>
  </si>
  <si>
    <t>Izdelava lahkega premičnega delovnega odra višine 4.0-6.0 m, za dobo 30 dni. Obračun za 1 m2.</t>
  </si>
  <si>
    <t xml:space="preserve">Razna dodatna in nepredvidena dela. Obračun po dejansko izvedenih delih in vpisu v gradbeni dnevnik. Ocena do 10% tesarskih del. </t>
  </si>
  <si>
    <t>08 000 610</t>
  </si>
  <si>
    <t>08 001 400</t>
  </si>
  <si>
    <t>Izdelava in dobava  lestve iz nerjavečega jekla širine 450 mm, z razmakom prečk 300 mm. Lestev je sestavljena iz  vertikalnih palic deb. 32 mm in horizontalnih palic deb. 25 mm. Lestev je odmaknjena od stene minimalno 150 mm. Izdelava in pritrditev po posebnem detajlu (nerjaveče jeklo).</t>
  </si>
  <si>
    <t>05 004 000</t>
  </si>
  <si>
    <t>05 016 000</t>
  </si>
  <si>
    <t xml:space="preserve">Razna dodatna in nepredvidena dela. Obračun po dejansko izvedenih delih in vpisu v gradbeni dnevnik. Ocena do 10% del. </t>
  </si>
  <si>
    <t>DN 50 - DN 100</t>
  </si>
  <si>
    <t xml:space="preserve">Montaža vodovodnih armatur. Obračun za 1 kos.     </t>
  </si>
  <si>
    <t xml:space="preserve">DN 50 - DN 100 </t>
  </si>
  <si>
    <t xml:space="preserve">Razna dodatna in nepredvidena dela. Obračun po dejansko izvedenih delih in vpisu v gradbeni dnevnik. Ocena do 10%  montažnih del. </t>
  </si>
  <si>
    <t>10 021</t>
  </si>
  <si>
    <t>10 022</t>
  </si>
  <si>
    <t>Ventil za odvzem vzorcev vode, DN 1/2", PN 16.</t>
  </si>
  <si>
    <t>medprirobnično tesnilo  EDPM z vijaki</t>
  </si>
  <si>
    <t>DN 100  / 8 M16</t>
  </si>
  <si>
    <t>DN 50  / 4 M16</t>
  </si>
  <si>
    <t>Betoniranje betonskih konstrukcij s plastičnim betonom C-20/25 (XC2), prereza  0.12-0.20 m3/m2,m1, granulacija 0-8 mm (naklonski beton). Obračun za 1 m3.</t>
  </si>
  <si>
    <t>Montaža kovinske vstopne lestve  vključno z  montažo nosilcev v AB stene, L=3 m. Obračun za 1 kos.</t>
  </si>
  <si>
    <t>Montaža kovinske ograje ob vstopni odprtini v spodnjo etažo. Obračun za 1 kos.</t>
  </si>
  <si>
    <t>Dobava materiala in izvedba horizontalne obloge zidu nad krovno ploščo s ploščami iz naravnega kamna lokalnega izvora deb. 10 cm. Širina plošče je 45-50 cm. Rob je radialno oblikovan. Kamnite plošče se polaga v cementno malto.  Obračun za 1 m2.</t>
  </si>
  <si>
    <t>Dobava materiala in polaganje pranih betonskih plošč nad krovno ploščo. Plošče se polagajo v beton C 8/10. Obračun za 1 m2.</t>
  </si>
  <si>
    <t>Dobava materiala in izvedba horizontalne toplotne izolacije iz stirodur plošč debeline 15 cm. Obračun za 1 m2.</t>
  </si>
  <si>
    <t>Dvostranski opaž ravnih vertikalnih armiranobetonskih sten, za vidne površine, višine 0.00-5.00 m, radialno oblikovan. Obračun za 1 m2.</t>
  </si>
  <si>
    <t>Prenos, spuščanje in polaganje vodovodnih elementov teže do 30 kg v objekt ter poravnanje v vertikalni in horizontalni smeri. Obračun za 1 kos.</t>
  </si>
  <si>
    <t>FF, DN 100/1000</t>
  </si>
  <si>
    <t>FF, DN 50/1000</t>
  </si>
  <si>
    <t>Prelivni kos, DN 100</t>
  </si>
  <si>
    <t>Zasun z ročnim kolesom</t>
  </si>
  <si>
    <t>Montažno demontažni kos  PN 6</t>
  </si>
  <si>
    <t xml:space="preserve">Regulator tlaka s hidravlično regulacijo, dP=10 bar </t>
  </si>
  <si>
    <t>Sesalna košara brez ventila DN 100 PN 6.</t>
  </si>
  <si>
    <t>PN 6</t>
  </si>
  <si>
    <t>Zakoličenje osi cevovoda  s postavitvijo gradbenih profilov in označbo višin. Obračun za 1 kos.</t>
  </si>
  <si>
    <t>Površinski odkop humusa v povprečni deb. 20 cm z odlaganjem do 10 m od roba jarka. Obračun za 1 m3.</t>
  </si>
  <si>
    <t>DN 80</t>
  </si>
  <si>
    <t>01 01</t>
  </si>
  <si>
    <t>01 02</t>
  </si>
  <si>
    <t>01 03</t>
  </si>
  <si>
    <t>01 04</t>
  </si>
  <si>
    <t>01 05</t>
  </si>
  <si>
    <t>01 06</t>
  </si>
  <si>
    <t>01 07</t>
  </si>
  <si>
    <t>01 08</t>
  </si>
  <si>
    <t>01 09</t>
  </si>
  <si>
    <t>02 01</t>
  </si>
  <si>
    <t>02 03</t>
  </si>
  <si>
    <t>02 02</t>
  </si>
  <si>
    <t>02 04</t>
  </si>
  <si>
    <t>09 01</t>
  </si>
  <si>
    <t>09 02</t>
  </si>
  <si>
    <t>09 03</t>
  </si>
  <si>
    <t>09 04</t>
  </si>
  <si>
    <t>09 05</t>
  </si>
  <si>
    <t>09 06</t>
  </si>
  <si>
    <t>09 07</t>
  </si>
  <si>
    <t>09 08</t>
  </si>
  <si>
    <t>09 09</t>
  </si>
  <si>
    <t>09 11</t>
  </si>
  <si>
    <t>09 12</t>
  </si>
  <si>
    <t>09 13</t>
  </si>
  <si>
    <t>09 14</t>
  </si>
  <si>
    <t>10 023</t>
  </si>
  <si>
    <t>10 031</t>
  </si>
  <si>
    <t>10 032</t>
  </si>
  <si>
    <t>10 033</t>
  </si>
  <si>
    <t>10 034</t>
  </si>
  <si>
    <t>10 035</t>
  </si>
  <si>
    <t>10 036</t>
  </si>
  <si>
    <t>10 038</t>
  </si>
  <si>
    <t>10 040</t>
  </si>
  <si>
    <t>02 05</t>
  </si>
  <si>
    <t>02 06</t>
  </si>
  <si>
    <t>03 01</t>
  </si>
  <si>
    <t>03 03</t>
  </si>
  <si>
    <t>03 02</t>
  </si>
  <si>
    <t>03 04</t>
  </si>
  <si>
    <t>03 06</t>
  </si>
  <si>
    <t>03 07</t>
  </si>
  <si>
    <t>03 08</t>
  </si>
  <si>
    <t>03 09</t>
  </si>
  <si>
    <t>03 10</t>
  </si>
  <si>
    <t>03 11</t>
  </si>
  <si>
    <t>03 12</t>
  </si>
  <si>
    <t>03 13</t>
  </si>
  <si>
    <t>03 16</t>
  </si>
  <si>
    <t>03 17</t>
  </si>
  <si>
    <t>03 18</t>
  </si>
  <si>
    <t>03 19</t>
  </si>
  <si>
    <t>04 01</t>
  </si>
  <si>
    <t>04 02</t>
  </si>
  <si>
    <t>04 03</t>
  </si>
  <si>
    <t>04 04</t>
  </si>
  <si>
    <t>04 05</t>
  </si>
  <si>
    <t>04 06</t>
  </si>
  <si>
    <t>04 07</t>
  </si>
  <si>
    <t>04 08</t>
  </si>
  <si>
    <t>04 09</t>
  </si>
  <si>
    <t>04 10</t>
  </si>
  <si>
    <t>04 11</t>
  </si>
  <si>
    <t>05 01</t>
  </si>
  <si>
    <t>05 03</t>
  </si>
  <si>
    <t>05 05</t>
  </si>
  <si>
    <t>05 07</t>
  </si>
  <si>
    <t>05 15</t>
  </si>
  <si>
    <t>10 041</t>
  </si>
  <si>
    <t>10 042</t>
  </si>
  <si>
    <t>10 050</t>
  </si>
  <si>
    <t>10 051</t>
  </si>
  <si>
    <t>10 052</t>
  </si>
  <si>
    <t>10 053</t>
  </si>
  <si>
    <t>10 060</t>
  </si>
  <si>
    <t>10 061</t>
  </si>
  <si>
    <t>10 072</t>
  </si>
  <si>
    <t>10 074</t>
  </si>
  <si>
    <t>10 028</t>
  </si>
  <si>
    <t>10 030</t>
  </si>
  <si>
    <t>10 070</t>
  </si>
  <si>
    <t>10 044</t>
  </si>
  <si>
    <t>Jeklena cev - nerjavno jeklo, AISI 304, 1.4301, PN 10</t>
  </si>
  <si>
    <t>d 88.9x3.0 mm</t>
  </si>
  <si>
    <t>d 60.3x3.0 mm</t>
  </si>
  <si>
    <t>JE prirobnice, nerjavno jeklo, PN 10 (ravne, EN 1092-1, tip 01)</t>
  </si>
  <si>
    <t>ELEKTRIČNE NAPELJAVE IN KRMILJENJE</t>
  </si>
  <si>
    <t>11 010</t>
  </si>
  <si>
    <t>NN dovod</t>
  </si>
  <si>
    <t>NN kabel:</t>
  </si>
  <si>
    <t>ozemljitev: valjanec  FeZN 5/30 mm</t>
  </si>
  <si>
    <t xml:space="preserve">Prenos podatkov, oddajnik, antena </t>
  </si>
  <si>
    <t xml:space="preserve">napeljave v objektu </t>
  </si>
  <si>
    <t>kabli, vtičnice, luči, priklop opreme</t>
  </si>
  <si>
    <t>Gradbena dela za dovod kabla:</t>
  </si>
  <si>
    <t>zaščitna cev RDC 110</t>
  </si>
  <si>
    <t>SKUPAJ OPREMA IN MONTAŽA</t>
  </si>
  <si>
    <t xml:space="preserve">Dobava in vgradnja mrežice proti mrčesu, zunanjih lamel in pritrdilnega okvirja na odprtini DN 200 za dovod zraka (spodnja etaža armaturne komore).  Obračun za 1 kos. </t>
  </si>
  <si>
    <t>PE 80 d 90x8.2 mm</t>
  </si>
  <si>
    <t>PE 80 d 63x5.8 mm</t>
  </si>
  <si>
    <t>Je cev, L=4 m, spajanje z navojem, nerjaveče jeklo</t>
  </si>
  <si>
    <t>varilni navojni nastavek 3''</t>
  </si>
  <si>
    <t>privijalo (notranji navoj) 3''</t>
  </si>
  <si>
    <t xml:space="preserve">Žabji pokrov na obojko </t>
  </si>
  <si>
    <t>Induktivni merilnik pretoka PN 10.</t>
  </si>
  <si>
    <t>PN 10</t>
  </si>
  <si>
    <t>DN 200 / 4 M16</t>
  </si>
  <si>
    <t>Odvzemno mesto, PMO, P=10 kW</t>
  </si>
  <si>
    <t>4x50 mm2</t>
  </si>
  <si>
    <t>Izkop v vozni površini - makadamsko vozišče. Izkop v povprečni debelini 20 cm z odvozom materiala na začasno deponijo do 2 km. Izkopan materiall se uporabi za zasip jarka. Po končanih delih sevzpostavi prvotno stanje vozišča. Obračun za 1 m3.</t>
  </si>
  <si>
    <t>FF, DN 80/1000</t>
  </si>
  <si>
    <t>Končne ureditve ob vozišču, kot je ponovna postavitev prometnih znakov, talnih označb, raznih ograj in  drugih elementov, ki jih je bilopotrebno odtraniti med gradnjo vodovoda. 
Obračun za 1m1.</t>
  </si>
  <si>
    <t>Q-90, DN 80</t>
  </si>
  <si>
    <t>04 12</t>
  </si>
  <si>
    <t>08 21</t>
  </si>
  <si>
    <t>08 002 450</t>
  </si>
  <si>
    <t>08 90</t>
  </si>
  <si>
    <t>Ostala dodatna in nepredvidena dela. Obračun stroškov po dejanskih stroških porabe časa in materiala po vpisu v gradbeni dnevnik. 
Ocena stroškov 5% vrednosti pleskarskih del.</t>
  </si>
  <si>
    <t>Dobava in polaganje geotekstila gosotte 800 gr/m2 na dno gradbene jame.  Obračun 1 m2.</t>
  </si>
  <si>
    <t>Utrjevanje nasipa iz lomljenca z vibracijsko ploščo do modula stisljivosti 60 MPa.  Obračun 1 m2.</t>
  </si>
  <si>
    <t xml:space="preserve">Izvedba jaška za dotok vode s strehe (peskolov)  iz cevi DN 50 cm s pokrovom iz NL premera 60 cm v nivoju terena. Globina jaška je do 1 m.  Upoštevati dobavo in vgradnjo iztočne cevi iz objekta PVC DN 100 mm  (L=2 m) in cevi za dotok vode s strehe (DN 100 mm). Obračun za kompletno izveden jašek.  </t>
  </si>
  <si>
    <t>Izdelava opaža poglobitvenega jaška dim. 40/40/30 cm.  Obračun za 1 kos.</t>
  </si>
  <si>
    <t>DN 65  / 4 M16</t>
  </si>
  <si>
    <t>DN 65</t>
  </si>
  <si>
    <t>T, DN 100/65</t>
  </si>
  <si>
    <t xml:space="preserve">fazonski kosi iz NL, PN 10 </t>
  </si>
  <si>
    <t>T, DN 100/100</t>
  </si>
  <si>
    <t>08 22</t>
  </si>
  <si>
    <t>08 24</t>
  </si>
  <si>
    <t>Pleskanjevidnih zunanjih delov lesene strešne konstrukcije z zaščitnimpremazom za les - 3x premaz. Obračun za 1 m2.</t>
  </si>
  <si>
    <t>Pleskanje stropne lesene obloge z zaščitnimpremazom za les- 3x premaz. Obračun za 1 m2.</t>
  </si>
  <si>
    <t xml:space="preserve">PLESKARSKA DELA </t>
  </si>
  <si>
    <t>09 11.1</t>
  </si>
  <si>
    <t>LŽ zob.spojka d 63/DN 50</t>
  </si>
  <si>
    <t>Izkop in zasip jarka (0,5 m3/m) za izpust izcednih vod iz jaška - polaganje  odtočnih cevi PE d 63, izpustni objekt. Obračun za 1 m1.</t>
  </si>
  <si>
    <t>01 09.1</t>
  </si>
  <si>
    <t>Dobava in vgradnja lomljenca granulacije 0-8 mm z ostrorobimi zrni in izdelava zgornjega ustroja makadamskega vozišča z utrjevanjem z ročnimi vibracijskimi sredstvi do 80 Mpa. Obračun za 1 m3.</t>
  </si>
  <si>
    <t xml:space="preserve">Dobava in vgradnja cevi med izpustnim jaškom in izpustom - cevi PE d 63. Obračun za 1 m1.   </t>
  </si>
  <si>
    <t>Dobava materiala in podaljšanje cestne odbojne ograje na območju objekta, višina ograje je 0.75 m. Upoštevati vgradnjo vertikalnih nosilcev in pritrditev ter zaključek ograje. Obračun za 1 m1.</t>
  </si>
  <si>
    <t>Izdelava vertikalne hidroizolacije:2x hladni bitumenski premaz, 2x varilni trakovi.  Obračun za 1m2.</t>
  </si>
  <si>
    <t>Izdelava tlaka iz naklonskega betona C 16/20 deb. 3 - 7 cm (agregat za beton 0-16 mm) v naklonu proti poglobitvi v talni plošči. Naklonski beton se izvede v zaglajeni izvedbi. Obračun za 1 m2.</t>
  </si>
  <si>
    <t>Vgradnja okvirja pokrova v beton velikosti do 1 m2. Obračun za 1 kos.</t>
  </si>
  <si>
    <t xml:space="preserve">Dobava in vgradnja zračnikov iz cevi iz nerjavečega jekla DN 150.  </t>
  </si>
  <si>
    <t>Dvostranski opaž ravnih vertikalnih armiranobetonskih sten, za vidne površine, višine 0.00-3.00 m, raven. Obračun za 1 m2.</t>
  </si>
  <si>
    <t>Enostranski opaž krovne  plošče višine do 30 cm. Obračun za 1m2.</t>
  </si>
  <si>
    <t>Izdelava opaža venca ob vstopni odprtini dim. 80/80 cm. Presek konstrukcije je 20 cm, višina pa do 40 cm. Obračun za 1 kos.</t>
  </si>
  <si>
    <t>Izdelava, dobava in vgradnja pokrova nad vstopno odprtino iz rebraste pločevine (AISI 304). Notranje dimenzije odprtine so 80/80 cm. Pokrov je vodotesen na zaklepanje - po posebnem detajlu. Obračun za 1 kos.</t>
  </si>
  <si>
    <t>Vgradnja kovinskih izdelkov in cevi  v betonsko steno, teže do 30 kg. Obračun za 1 kos.</t>
  </si>
  <si>
    <t>(vsi opaži so za viden beton)</t>
  </si>
  <si>
    <t>Nabava, dobava in vgradnja zračnika po posebnem detajlu iz jeklene cevi DN 150 mm in kapo premera 300 mm. Cev je pod kapo opremljena z mrežico proti mrčesu. Na spodnjem delu je na cev privarjena prirobnica. Zračnik je na prehodni F kos pritrjen prek oT kosa  150/150 mm (NL ali nerjaveče jeklo) Na spdnji strani T kosi se cev zapre z geotekstilom in prirobnico (geotekstil je položen med prirobnici), kar omogoča odvod kondenza v ponikovanje (po posebnem detajlu).  Obračun za 1 kos.</t>
  </si>
  <si>
    <t>Zaglajevanje in brušenje notranjih betonskih stren in stropa. Obračun za 1 m2.</t>
  </si>
  <si>
    <t>Montaža žabjega pokrova DN 50 na obojko. Obračun za 1 kos.</t>
  </si>
  <si>
    <t>Montaža induktivnega merilnika pretoka DN 65.  Obračun za 1 kos.</t>
  </si>
  <si>
    <t>Montaža čistilnega kosa DN 65 PN  10.  Obračun za 1 kos.</t>
  </si>
  <si>
    <t xml:space="preserve">Montaža merilnika motnosti za pretoke do 2 l/s, z dovodom vode 1/4'' in odvodom 1/2''.  Merilnik meri motnost na dotoku iz zajetja Krvavec. Odtok vode iz merilca motnosti se uredi v izpust. </t>
  </si>
  <si>
    <t>Montaža elektromotornega pogona AUMA SG 05 (montaža na zasun) in priklop na električno omrežje in nastavitev krmiljenja.</t>
  </si>
  <si>
    <t>vsi jekleni kosi so iz nerjavečega jekla AISI 304 /1.4301</t>
  </si>
  <si>
    <t>d 76.1x3.0 mm</t>
  </si>
  <si>
    <t>d 25.0x2.0 mm (odtoki, izpusti)</t>
  </si>
  <si>
    <t>d 25x2.0 mm</t>
  </si>
  <si>
    <t>EU, DN 80, sidrni spoj</t>
  </si>
  <si>
    <t>DN 65 PN 10</t>
  </si>
  <si>
    <t>Ventil za izpust, DN 1/2", PN 16.</t>
  </si>
  <si>
    <t>Elektromotorni pogon AUMA SG 05 in vgradnja na zasun F4 dn 65</t>
  </si>
  <si>
    <t xml:space="preserve">Dobava in vgradnja razvlažilnika zraka s kapaciteto 15 l/dan za prostore do 150 m3, P=350 W. Obračun za 1 kos  </t>
  </si>
  <si>
    <t xml:space="preserve">Merilnik motnosti za pretoke do 2 l/s, z dovodom vode 1/4'' in odvodom 1/2''.  Merilnik meri motnost na dotoku iz zajetja Krvavec. Odtok vode iz merilca motnosti se uredi v izpust. </t>
  </si>
  <si>
    <t>IV.ktg:</t>
  </si>
  <si>
    <t>Pleskanje notranjih sten in stropa s silikonsko vodoodbojno impregnacijo (2x) in z notranjo disperzijsko barvo (2x). Obračun za 1 m2.</t>
  </si>
  <si>
    <t>Montaža montažno - demontažnega kosa DN 50-DN 100. Obračun za 1 kos.</t>
  </si>
  <si>
    <t xml:space="preserve">Montaža črpalne naprave (skupen pretok Q=36 m3/h, H=30 m, P=3x2.2 kW, tri črpalke)  v objekt, priključitev  na vodovodne napeljave in električno omrežje. Obračun za kompletno izvedena dela.  </t>
  </si>
  <si>
    <t xml:space="preserve">Montaža črpalke (Q=3 m3/h, H=5 m, P=0.3 kW, črpalka za odpadno vodo)  v objekt, priključitev  na vodovodne napeljave in električno omrežje. Obračun za kompletno izvedena dela.  </t>
  </si>
  <si>
    <t>d 108x3.0 mm</t>
  </si>
  <si>
    <t>DN 65/20</t>
  </si>
  <si>
    <t>Jekleni varilni lok 90°,  nerjavno jeklo, PN 10</t>
  </si>
  <si>
    <t>d 76.1/60.3x2.0 mm</t>
  </si>
  <si>
    <t xml:space="preserve">Jeklena redukcija, nerjavno jeklo, PN 10 </t>
  </si>
  <si>
    <t>FFR, DN 100/65</t>
  </si>
  <si>
    <t xml:space="preserve">F, DN 100, sidrni spoj </t>
  </si>
  <si>
    <t>MMQ-90, DN 100, sidrni spoj</t>
  </si>
  <si>
    <t>T, DN 100100</t>
  </si>
  <si>
    <t>T, DN 65/65</t>
  </si>
  <si>
    <t>Q-90, DN 65</t>
  </si>
  <si>
    <t>DN 50 PN 10</t>
  </si>
  <si>
    <t>Krogelni ventil DN 20 (3/4'')</t>
  </si>
  <si>
    <t>10 041.1</t>
  </si>
  <si>
    <t>10 045</t>
  </si>
  <si>
    <t>10 046</t>
  </si>
  <si>
    <t>10 047</t>
  </si>
  <si>
    <t>10 048</t>
  </si>
  <si>
    <t>Prirobnična nepovratna loputa PN 10</t>
  </si>
  <si>
    <t>Manometer 0-10 bar, z ločilnim ventilom, DN 1/2", PN 10, digitalni in analogni.</t>
  </si>
  <si>
    <t>Črpalna naprava za črpanje vode, konstantni tlak, s karakteristikami: Q=36 m3/h, H=30 m, P=3x2.2 kW (Hydro MPC-E CRIE 10-3, Grundfos)</t>
  </si>
  <si>
    <t xml:space="preserve">Črpalka za črpanje vode politih vod, s prigrajenim plovnim stikalom (KP-150-AV1, Grundfos), P=0,3 kW, Q=3 m3/h, H=3 m. </t>
  </si>
  <si>
    <t>Črpalni jašek</t>
  </si>
  <si>
    <t>Rušenje asfaltnega vozišča s pravilnim odrezom robov. Porušen material se odpelje na stalno deponijo. Po končanju del se na območju trase vodovodnega cevovoda vzpostavi prvotno stanje vozišča. Predvideno je asfaltiranje prekopa vozišča za polaganje cevovoda v širini 1,5 m. Upoštevati utrejavne podlage (tampon) in vgradnjo asfalta (bitugramoz 8 cm, obrabni sloj 4 cm). Obračun za 1 m2.</t>
  </si>
  <si>
    <t>Strojni in delno ročni izkop gradbene jame  in jarkov  globine 0.0-2.0 m v terenu IV. ktg., z nakladanjem materiala na kamion in odvozom na začasno deponijo. Obračun za 1 m3 izkopa.</t>
  </si>
  <si>
    <t>01 08 01</t>
  </si>
  <si>
    <t>Dobava in vgradnja zaščitne betonske cevi DN 30 cm in obbetoniranje cevi z betonom C 20/25 v deb. 15-20 cm. Obračun za 1 m1.</t>
  </si>
  <si>
    <t>Dobava in vgradnja lomljenca granulacije 0-32 mm in izdelava zasipa nad zaščitno cevjo do spodnjega nivoja asfalta. Zasip se sproti utrjuje do modula stisljivosti 120 MPa.  Obračun za 1 m3.</t>
  </si>
  <si>
    <t>Asfaltiranje dovoza ob jašku z dvoslojnim asfaltom. Upoštevati utrejavne podlage (tampon) in vgradnjo asfalta (bitugramoz 8 cm, obrabni sloj 4 cm). Obračun za 1 m2.</t>
  </si>
  <si>
    <t xml:space="preserve">Odvoz odvečnega materiala na stalno gradbeno deponijo do 5 km. Upoštevati nakladanje, razkladanje in razgrinjanje materiala. Obračun za 1m3. </t>
  </si>
  <si>
    <t>Izdelava zaščite vertikalne hidroizolacije s stirodur  ploščo na preklop deb. 5 cm. Obračun za 1 m2.</t>
  </si>
  <si>
    <t>Montaža vodovodnih cevnih povezav iz NL na obojko - sidrni spoj. Obračun za 1 kos.</t>
  </si>
  <si>
    <t>PVC d 110</t>
  </si>
  <si>
    <t>DN 100/40</t>
  </si>
  <si>
    <t>d 44.5x2.0 mm</t>
  </si>
  <si>
    <t>Avtomatski zračnik z eno kroglo in prigrajenim ventilom (Pugex) DN  40 PN 10.</t>
  </si>
  <si>
    <t>Induktivni merilnik pretoka DN 65 PN 10.</t>
  </si>
  <si>
    <t>10 049</t>
  </si>
  <si>
    <t>Čistilni kos DN 50 PN 10.</t>
  </si>
  <si>
    <t>Ventil za vzdrževanje konstatnega tlaka z izpustom na prosto DN 50 PN 10.</t>
  </si>
  <si>
    <t>GGS spojka.</t>
  </si>
  <si>
    <t>Reducirna spojka (PE-jeklo)</t>
  </si>
  <si>
    <t>d 63/d 40 (2'' / 5/4'')</t>
  </si>
  <si>
    <t>Sidrni obroč z zaklepom za NL cevi.</t>
  </si>
  <si>
    <t>NL C-40, sidrni spoj</t>
  </si>
  <si>
    <t>Priključek na vodovod  DN in zunanja ureditev</t>
  </si>
  <si>
    <t>01 08 02</t>
  </si>
  <si>
    <t>09 02 01</t>
  </si>
  <si>
    <t>Prenos, spuščanje in polaganje in montaža vodovodnih cevi DN NL 100 - sidrni spoj na pripravljeno ležišče cevi. Obračun za 1 m1.</t>
  </si>
  <si>
    <t>Dobava in namestitev vodil - distančnikov iz PE materiala DN 100 na vodovodno cev in montaža v zaščitno cev. Obračun za 1 kos.</t>
  </si>
  <si>
    <t xml:space="preserve">Izdelava in vgradnja dobava PVC cevi  d 160, L=1.6 m, s kolenom 90st. ,  za dovod zraka v jašek in vgradnja na zunanji zračnik z lepljenjem. PVC cev se pritrdi v AB konstrukcijo jaška z objemkama.  Obračun za 1 kos. </t>
  </si>
  <si>
    <t>01 05.2</t>
  </si>
  <si>
    <t>Dobava in vgradnja lomljenca granulacije 0-8 mm in izdelava ležišča cevi debeline 10 cm.  Obračun za 1 m3.</t>
  </si>
  <si>
    <t>Dobava in vgradnja lomljenca granulacije 0-32 mm in izdelava tampona debeline 0.5 m za izvedbo asfalta na dovozu k jašku. Obračun za 1 m3.</t>
  </si>
  <si>
    <t xml:space="preserve">Izdelava nasipa  pod objektom iz lomljenca granulacije 0.02 do 32 mm debeline 20 cm. Obračun za 1m3. </t>
  </si>
  <si>
    <t>Izgradnja izpustnega objekta iz zloženega kamna v betonu C 16/20  svetlih dimenzij  80/100 cm. Kamne se polaga vbeton C 16/20, deb. 30 cm, odtok v potok.  Oblikovanje izpusta po brežini potoka. Obračun za kompletno izveden izpust. V ceni se upošteva  stroške dodatnega izkopa in zasipa ter potrebni fazonski kosi.
Obračun za 1 kos.</t>
  </si>
  <si>
    <t>Dobava in vgradnja izpustnega jaška za dotok razlitih vod iz črpalnega jaška. Jašek je iz plastičnih materialov ali betonske cevi notranjega premera 80 cm in višine 1 m s pokorovom iz NL svetle odprtine 60 cm (D 250). Pokrov se položi na prehodni betonski obroč. Pokrov je v nivoju terena. Obračun za kompletno izveden jašek skupaj z dodatnim izkopom in zasipom V ceni se upošteva  stroške vgradnje dotočne in odtočne cevi.  Obračun za 1 kos.</t>
  </si>
  <si>
    <t>Obbetoniranje lokov na vodovodnem cevovodu z betonom C8/10, dimenzija bloka je 0.8x0.3x2 m. Obračun za 1 kos.</t>
  </si>
  <si>
    <t>Dobava in polaganje betonskih robnikov 25/15 cm ob robu uvoza k jašku v beton C 8/10 in fugiranje stikov med robniki. Obračun za 1 m1.</t>
  </si>
  <si>
    <t>01 21</t>
  </si>
  <si>
    <t>01 25.1</t>
  </si>
  <si>
    <t>01 29</t>
  </si>
  <si>
    <t>01 30</t>
  </si>
  <si>
    <t>01 31</t>
  </si>
  <si>
    <t>01 32</t>
  </si>
  <si>
    <t>01 33</t>
  </si>
  <si>
    <t>01 34</t>
  </si>
  <si>
    <t>01 35</t>
  </si>
  <si>
    <t>01 36</t>
  </si>
  <si>
    <t>d 42.4x2.0 mm</t>
  </si>
  <si>
    <t>Izgradnja črpališča - vodovod Žerjav</t>
  </si>
  <si>
    <t>SKUPAJ OBJEKT BREZ DDV: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</si>
</sst>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font>
    <font>
      <sz val="10"/>
      <name val="Times New Roman CE"/>
      <family val="1"/>
      <charset val="238"/>
    </font>
    <font>
      <b/>
      <sz val="10"/>
      <name val="Arial Narrow"/>
      <family val="2"/>
      <charset val="238"/>
    </font>
    <font>
      <sz val="10"/>
      <name val="Arial Narrow"/>
      <family val="2"/>
      <charset val="238"/>
    </font>
    <font>
      <sz val="10"/>
      <color indexed="8"/>
      <name val="Arial Narrow"/>
      <family val="2"/>
      <charset val="238"/>
    </font>
    <font>
      <b/>
      <sz val="11"/>
      <name val="Arial Narrow"/>
      <family val="2"/>
      <charset val="238"/>
    </font>
    <font>
      <sz val="11"/>
      <name val="Arial Narrow"/>
      <family val="2"/>
      <charset val="238"/>
    </font>
    <font>
      <sz val="10"/>
      <color theme="1" tint="0.499984740745262"/>
      <name val="Arial Narrow"/>
      <family val="2"/>
      <charset val="238"/>
    </font>
    <font>
      <sz val="10"/>
      <color theme="1" tint="0.499984740745262"/>
      <name val="Times New Roman CE"/>
      <family val="1"/>
      <charset val="238"/>
    </font>
    <font>
      <sz val="11"/>
      <color theme="1" tint="0.499984740745262"/>
      <name val="Arial Narrow"/>
      <family val="2"/>
      <charset val="238"/>
    </font>
    <font>
      <b/>
      <sz val="10"/>
      <color theme="1" tint="0.499984740745262"/>
      <name val="Arial Narrow"/>
      <family val="2"/>
      <charset val="238"/>
    </font>
    <font>
      <sz val="10"/>
      <color theme="0" tint="-0.499984740745262"/>
      <name val="Arial Narrow"/>
      <family val="2"/>
      <charset val="238"/>
    </font>
    <font>
      <sz val="10"/>
      <color rgb="FFFF0000"/>
      <name val="Arial Narrow"/>
      <family val="2"/>
      <charset val="238"/>
    </font>
    <font>
      <sz val="10"/>
      <name val="Arial"/>
      <family val="2"/>
      <charset val="238"/>
    </font>
    <font>
      <sz val="9"/>
      <name val="Arial Narrow"/>
      <family val="2"/>
      <charset val="238"/>
    </font>
  </fonts>
  <fills count="2">
    <fill>
      <patternFill patternType="none"/>
    </fill>
    <fill>
      <patternFill patternType="gray125"/>
    </fill>
  </fills>
  <borders count="3">
    <border>
      <left/>
      <right/>
      <top/>
      <bottom/>
      <diagonal/>
    </border>
    <border>
      <left/>
      <right/>
      <top style="double">
        <color auto="1"/>
      </top>
      <bottom style="double">
        <color auto="1"/>
      </bottom>
      <diagonal/>
    </border>
    <border>
      <left/>
      <right/>
      <top style="thin">
        <color auto="1"/>
      </top>
      <bottom style="thin">
        <color auto="1"/>
      </bottom>
      <diagonal/>
    </border>
  </borders>
  <cellStyleXfs count="5">
    <xf numFmtId="0" fontId="0" fillId="0" borderId="0"/>
    <xf numFmtId="0" fontId="13" fillId="0" borderId="0"/>
    <xf numFmtId="0" fontId="13" fillId="0" borderId="0"/>
    <xf numFmtId="0" fontId="13" fillId="0" borderId="0"/>
    <xf numFmtId="0" fontId="13" fillId="0" borderId="0"/>
  </cellStyleXfs>
  <cellXfs count="151">
    <xf numFmtId="0" fontId="0" fillId="0" borderId="0" xfId="0"/>
    <xf numFmtId="49" fontId="1" fillId="0" borderId="0" xfId="0" applyNumberFormat="1" applyFont="1" applyAlignment="1" applyProtection="1">
      <alignment vertical="top"/>
      <protection locked="0"/>
    </xf>
    <xf numFmtId="0" fontId="1" fillId="0" borderId="0" xfId="0" applyFont="1" applyAlignment="1" applyProtection="1">
      <alignment vertical="top"/>
      <protection locked="0"/>
    </xf>
    <xf numFmtId="0" fontId="1" fillId="0" borderId="0" xfId="0" applyFont="1" applyAlignment="1" applyProtection="1">
      <alignment horizontal="center" vertical="top"/>
      <protection locked="0"/>
    </xf>
    <xf numFmtId="0" fontId="1" fillId="0" borderId="0" xfId="0" applyFont="1" applyAlignment="1" applyProtection="1">
      <alignment vertical="top" wrapText="1"/>
      <protection locked="0"/>
    </xf>
    <xf numFmtId="0" fontId="1" fillId="0" borderId="0" xfId="0" applyFont="1"/>
    <xf numFmtId="49" fontId="2" fillId="0" borderId="0" xfId="0" applyNumberFormat="1" applyFont="1" applyAlignment="1" applyProtection="1">
      <alignment vertical="top"/>
      <protection locked="0"/>
    </xf>
    <xf numFmtId="0" fontId="3" fillId="0" borderId="0" xfId="0" applyFont="1" applyAlignment="1">
      <alignment vertical="top"/>
    </xf>
    <xf numFmtId="0" fontId="3" fillId="0" borderId="0" xfId="0" applyFont="1" applyAlignment="1" applyProtection="1">
      <alignment horizontal="center" vertical="top"/>
      <protection locked="0"/>
    </xf>
    <xf numFmtId="0" fontId="3" fillId="0" borderId="0" xfId="0" applyFont="1" applyAlignment="1" applyProtection="1">
      <alignment vertical="top" wrapText="1"/>
      <protection locked="0"/>
    </xf>
    <xf numFmtId="0" fontId="3" fillId="0" borderId="0" xfId="0" applyFont="1"/>
    <xf numFmtId="49" fontId="3" fillId="0" borderId="0" xfId="0" applyNumberFormat="1" applyFont="1" applyAlignment="1" applyProtection="1">
      <alignment vertical="top"/>
      <protection locked="0"/>
    </xf>
    <xf numFmtId="0" fontId="2" fillId="0" borderId="0" xfId="0" applyFont="1"/>
    <xf numFmtId="0" fontId="2" fillId="0" borderId="0" xfId="0" applyFont="1" applyAlignment="1">
      <alignment vertical="top"/>
    </xf>
    <xf numFmtId="0" fontId="2" fillId="0" borderId="0" xfId="0" applyFont="1" applyAlignment="1" applyProtection="1">
      <alignment horizontal="center" vertical="top"/>
      <protection locked="0"/>
    </xf>
    <xf numFmtId="49" fontId="2" fillId="0" borderId="0" xfId="0" applyNumberFormat="1" applyFont="1" applyAlignment="1" applyProtection="1">
      <alignment horizontal="center" vertical="top"/>
      <protection locked="0"/>
    </xf>
    <xf numFmtId="0" fontId="2" fillId="0" borderId="0" xfId="0" applyFont="1" applyAlignment="1" applyProtection="1">
      <alignment horizontal="center" vertical="top" wrapText="1"/>
      <protection locked="0"/>
    </xf>
    <xf numFmtId="49" fontId="2" fillId="0" borderId="0" xfId="0" applyNumberFormat="1" applyFont="1" applyAlignment="1" applyProtection="1">
      <alignment horizontal="left" vertical="top"/>
      <protection locked="0"/>
    </xf>
    <xf numFmtId="0" fontId="3" fillId="0" borderId="0" xfId="0" applyFont="1" applyAlignment="1" applyProtection="1">
      <alignment vertical="top"/>
      <protection locked="0"/>
    </xf>
    <xf numFmtId="0" fontId="3" fillId="0" borderId="0" xfId="0" applyNumberFormat="1" applyFont="1" applyFill="1" applyBorder="1" applyAlignment="1" applyProtection="1">
      <alignment horizontal="left" vertical="top" wrapText="1"/>
      <protection locked="0"/>
    </xf>
    <xf numFmtId="0" fontId="2" fillId="0" borderId="0" xfId="0" applyFont="1" applyAlignment="1" applyProtection="1">
      <alignment vertical="top"/>
      <protection locked="0"/>
    </xf>
    <xf numFmtId="0" fontId="3" fillId="0" borderId="0" xfId="0" applyFont="1" applyAlignment="1" applyProtection="1">
      <alignment horizontal="left" vertical="top" wrapText="1"/>
      <protection locked="0"/>
    </xf>
    <xf numFmtId="0" fontId="4" fillId="0" borderId="0" xfId="0" applyNumberFormat="1" applyFont="1" applyFill="1" applyBorder="1" applyAlignment="1" applyProtection="1">
      <alignment horizontal="left" vertical="top" wrapText="1"/>
      <protection locked="0"/>
    </xf>
    <xf numFmtId="49" fontId="5" fillId="0" borderId="0" xfId="0" applyNumberFormat="1" applyFont="1" applyAlignment="1" applyProtection="1">
      <alignment vertical="top"/>
      <protection locked="0"/>
    </xf>
    <xf numFmtId="0" fontId="6" fillId="0" borderId="0" xfId="0" applyFont="1" applyAlignment="1">
      <alignment vertical="top"/>
    </xf>
    <xf numFmtId="0" fontId="6" fillId="0" borderId="0" xfId="0" applyFont="1" applyAlignment="1" applyProtection="1">
      <alignment horizontal="center" vertical="top"/>
      <protection locked="0"/>
    </xf>
    <xf numFmtId="0" fontId="6" fillId="0" borderId="0" xfId="0" applyFont="1" applyAlignment="1" applyProtection="1">
      <alignment vertical="top" wrapText="1"/>
      <protection locked="0"/>
    </xf>
    <xf numFmtId="0" fontId="6" fillId="0" borderId="0" xfId="0" applyFont="1"/>
    <xf numFmtId="49" fontId="6" fillId="0" borderId="0" xfId="0" applyNumberFormat="1" applyFont="1" applyAlignment="1" applyProtection="1">
      <alignment vertical="top"/>
      <protection locked="0"/>
    </xf>
    <xf numFmtId="0" fontId="5" fillId="0" borderId="0" xfId="0" applyFont="1"/>
    <xf numFmtId="0" fontId="3" fillId="0" borderId="0" xfId="0" applyFont="1" applyAlignment="1" applyProtection="1">
      <alignment wrapText="1"/>
      <protection locked="0"/>
    </xf>
    <xf numFmtId="0" fontId="3" fillId="0" borderId="0" xfId="0" applyFont="1" applyBorder="1" applyAlignment="1" applyProtection="1">
      <alignment vertical="top"/>
      <protection locked="0"/>
    </xf>
    <xf numFmtId="0" fontId="3" fillId="0" borderId="0" xfId="0" applyFont="1" applyBorder="1"/>
    <xf numFmtId="0" fontId="3" fillId="0" borderId="0" xfId="0" applyFont="1" applyAlignment="1">
      <alignment wrapText="1"/>
    </xf>
    <xf numFmtId="4" fontId="3" fillId="0" borderId="0" xfId="0" applyNumberFormat="1" applyFont="1" applyAlignment="1" applyProtection="1">
      <protection locked="0"/>
    </xf>
    <xf numFmtId="4" fontId="7" fillId="0" borderId="0" xfId="0" applyNumberFormat="1" applyFont="1" applyAlignment="1" applyProtection="1">
      <protection locked="0"/>
    </xf>
    <xf numFmtId="0" fontId="2" fillId="0" borderId="0" xfId="0" applyFont="1" applyAlignment="1" applyProtection="1">
      <alignment vertical="top" wrapText="1"/>
      <protection locked="0"/>
    </xf>
    <xf numFmtId="4" fontId="3" fillId="0" borderId="0" xfId="0" applyNumberFormat="1" applyFont="1"/>
    <xf numFmtId="49" fontId="2" fillId="0" borderId="1" xfId="0" applyNumberFormat="1" applyFont="1" applyBorder="1" applyAlignment="1" applyProtection="1">
      <alignment vertical="top"/>
      <protection locked="0"/>
    </xf>
    <xf numFmtId="0" fontId="3" fillId="0" borderId="1" xfId="0" applyFont="1" applyBorder="1" applyAlignment="1">
      <alignment vertical="top"/>
    </xf>
    <xf numFmtId="0" fontId="3" fillId="0" borderId="1" xfId="0" applyFont="1" applyBorder="1" applyAlignment="1" applyProtection="1">
      <alignment horizontal="center" vertical="top"/>
      <protection locked="0"/>
    </xf>
    <xf numFmtId="0" fontId="3" fillId="0" borderId="1" xfId="0" applyFont="1" applyBorder="1" applyAlignment="1" applyProtection="1">
      <alignment vertical="top" wrapText="1"/>
      <protection locked="0"/>
    </xf>
    <xf numFmtId="0" fontId="2" fillId="0" borderId="1" xfId="0" applyFont="1" applyBorder="1" applyAlignment="1">
      <alignment vertical="top"/>
    </xf>
    <xf numFmtId="0" fontId="2" fillId="0" borderId="1" xfId="0" applyFont="1" applyBorder="1" applyAlignment="1" applyProtection="1">
      <alignment horizontal="center" vertical="top"/>
      <protection locked="0"/>
    </xf>
    <xf numFmtId="0" fontId="2" fillId="0" borderId="1" xfId="0" applyFont="1" applyBorder="1" applyAlignment="1" applyProtection="1">
      <alignment vertical="top" wrapText="1"/>
      <protection locked="0"/>
    </xf>
    <xf numFmtId="49" fontId="2" fillId="0" borderId="2" xfId="0" applyNumberFormat="1" applyFont="1" applyBorder="1" applyAlignment="1" applyProtection="1">
      <alignment horizontal="center" vertical="top"/>
      <protection locked="0"/>
    </xf>
    <xf numFmtId="0" fontId="2" fillId="0" borderId="2" xfId="0" applyFont="1" applyBorder="1" applyAlignment="1" applyProtection="1">
      <alignment horizontal="center" vertical="top"/>
      <protection locked="0"/>
    </xf>
    <xf numFmtId="0" fontId="2" fillId="0" borderId="2" xfId="0" applyFont="1" applyBorder="1" applyAlignment="1" applyProtection="1">
      <alignment horizontal="center" vertical="top" wrapText="1"/>
      <protection locked="0"/>
    </xf>
    <xf numFmtId="4" fontId="2" fillId="0" borderId="2" xfId="0" applyNumberFormat="1" applyFont="1" applyBorder="1" applyAlignment="1" applyProtection="1">
      <protection locked="0"/>
    </xf>
    <xf numFmtId="49" fontId="2" fillId="0" borderId="0" xfId="0" applyNumberFormat="1" applyFont="1" applyBorder="1" applyAlignment="1" applyProtection="1">
      <alignment vertical="top"/>
      <protection locked="0"/>
    </xf>
    <xf numFmtId="0" fontId="2" fillId="0" borderId="0" xfId="0" applyFont="1" applyBorder="1" applyAlignment="1" applyProtection="1">
      <alignment horizontal="center" vertical="top"/>
      <protection locked="0"/>
    </xf>
    <xf numFmtId="49" fontId="2" fillId="0" borderId="0" xfId="0" applyNumberFormat="1" applyFont="1" applyBorder="1" applyAlignment="1" applyProtection="1">
      <alignment horizontal="center" vertical="top"/>
      <protection locked="0"/>
    </xf>
    <xf numFmtId="0" fontId="2" fillId="0" borderId="0" xfId="0" applyFont="1" applyBorder="1" applyAlignment="1" applyProtection="1">
      <alignment horizontal="center" vertical="top" wrapText="1"/>
      <protection locked="0"/>
    </xf>
    <xf numFmtId="4" fontId="2" fillId="0" borderId="0" xfId="0" applyNumberFormat="1" applyFont="1" applyBorder="1" applyAlignment="1" applyProtection="1">
      <protection locked="0"/>
    </xf>
    <xf numFmtId="4" fontId="9" fillId="0" borderId="0" xfId="0" applyNumberFormat="1" applyFont="1" applyAlignment="1" applyProtection="1">
      <protection locked="0"/>
    </xf>
    <xf numFmtId="4" fontId="6" fillId="0" borderId="0" xfId="0" applyNumberFormat="1" applyFont="1" applyAlignment="1" applyProtection="1">
      <protection locked="0"/>
    </xf>
    <xf numFmtId="4" fontId="3" fillId="0" borderId="1" xfId="0" applyNumberFormat="1" applyFont="1" applyBorder="1" applyAlignment="1" applyProtection="1">
      <protection locked="0"/>
    </xf>
    <xf numFmtId="4" fontId="7" fillId="0" borderId="1" xfId="0" applyNumberFormat="1" applyFont="1" applyBorder="1" applyAlignment="1" applyProtection="1">
      <protection locked="0"/>
    </xf>
    <xf numFmtId="4" fontId="2" fillId="0" borderId="0" xfId="0" applyNumberFormat="1" applyFont="1" applyAlignment="1" applyProtection="1">
      <alignment horizontal="right"/>
      <protection locked="0"/>
    </xf>
    <xf numFmtId="4" fontId="2" fillId="0" borderId="0" xfId="0" applyNumberFormat="1" applyFont="1" applyAlignment="1" applyProtection="1">
      <protection locked="0"/>
    </xf>
    <xf numFmtId="4" fontId="10" fillId="0" borderId="0" xfId="0" applyNumberFormat="1" applyFont="1" applyAlignment="1" applyProtection="1">
      <protection locked="0"/>
    </xf>
    <xf numFmtId="4" fontId="2" fillId="0" borderId="1" xfId="0" applyNumberFormat="1" applyFont="1" applyBorder="1" applyAlignment="1" applyProtection="1">
      <protection locked="0"/>
    </xf>
    <xf numFmtId="4" fontId="10" fillId="0" borderId="0" xfId="0" applyNumberFormat="1" applyFont="1" applyAlignment="1" applyProtection="1">
      <alignment horizontal="right"/>
      <protection locked="0"/>
    </xf>
    <xf numFmtId="0" fontId="7" fillId="0" borderId="0" xfId="0" applyFont="1" applyAlignment="1"/>
    <xf numFmtId="4" fontId="10" fillId="0" borderId="0" xfId="0" applyNumberFormat="1" applyFont="1" applyAlignment="1" applyProtection="1">
      <alignment horizontal="center"/>
      <protection locked="0"/>
    </xf>
    <xf numFmtId="0" fontId="3" fillId="0" borderId="0" xfId="0" quotePrefix="1" applyFont="1" applyAlignment="1" applyProtection="1">
      <alignment vertical="top" wrapText="1"/>
      <protection locked="0"/>
    </xf>
    <xf numFmtId="49" fontId="3" fillId="0" borderId="0" xfId="0" applyNumberFormat="1" applyFont="1" applyBorder="1" applyAlignment="1" applyProtection="1">
      <alignment horizontal="left" vertical="top"/>
      <protection locked="0"/>
    </xf>
    <xf numFmtId="4" fontId="3" fillId="0" borderId="0" xfId="0" applyNumberFormat="1" applyFont="1" applyBorder="1" applyProtection="1">
      <protection locked="0"/>
    </xf>
    <xf numFmtId="4" fontId="4" fillId="0" borderId="0" xfId="0" applyNumberFormat="1" applyFont="1" applyAlignment="1" applyProtection="1">
      <protection locked="0"/>
    </xf>
    <xf numFmtId="0" fontId="3" fillId="0" borderId="0" xfId="0" applyFont="1" applyAlignment="1" applyProtection="1">
      <protection locked="0"/>
    </xf>
    <xf numFmtId="4" fontId="3" fillId="0" borderId="0" xfId="0" applyNumberFormat="1" applyFont="1" applyProtection="1">
      <protection locked="0"/>
    </xf>
    <xf numFmtId="0" fontId="2" fillId="0" borderId="0" xfId="0" applyFont="1" applyAlignment="1">
      <alignment horizontal="left"/>
    </xf>
    <xf numFmtId="3" fontId="3" fillId="0" borderId="0" xfId="0" applyNumberFormat="1" applyFont="1" applyAlignment="1" applyProtection="1">
      <protection locked="0"/>
    </xf>
    <xf numFmtId="49" fontId="2" fillId="0" borderId="0" xfId="0" applyNumberFormat="1" applyFont="1" applyFill="1" applyAlignment="1" applyProtection="1">
      <alignment vertical="top"/>
      <protection locked="0"/>
    </xf>
    <xf numFmtId="0" fontId="2" fillId="0" borderId="0" xfId="0" applyFont="1" applyFill="1" applyAlignment="1" applyProtection="1">
      <alignment vertical="top"/>
      <protection locked="0"/>
    </xf>
    <xf numFmtId="0" fontId="2" fillId="0" borderId="0" xfId="0" applyFont="1" applyFill="1" applyAlignment="1" applyProtection="1">
      <alignment horizontal="center" vertical="top"/>
      <protection locked="0"/>
    </xf>
    <xf numFmtId="0" fontId="2" fillId="0" borderId="0" xfId="0" applyFont="1" applyFill="1" applyAlignment="1" applyProtection="1">
      <alignment vertical="top" wrapText="1"/>
      <protection locked="0"/>
    </xf>
    <xf numFmtId="4" fontId="2" fillId="0" borderId="0" xfId="0" applyNumberFormat="1" applyFont="1" applyFill="1" applyAlignment="1" applyProtection="1">
      <protection locked="0"/>
    </xf>
    <xf numFmtId="4" fontId="10" fillId="0" borderId="0" xfId="0" applyNumberFormat="1" applyFont="1" applyFill="1" applyAlignment="1" applyProtection="1">
      <protection locked="0"/>
    </xf>
    <xf numFmtId="0" fontId="2" fillId="0" borderId="0" xfId="0" applyFont="1" applyFill="1"/>
    <xf numFmtId="4" fontId="11" fillId="0" borderId="0" xfId="0" applyNumberFormat="1" applyFont="1" applyAlignment="1" applyProtection="1">
      <protection locked="0"/>
    </xf>
    <xf numFmtId="0" fontId="3" fillId="0" borderId="1" xfId="0" applyFont="1" applyBorder="1" applyAlignment="1" applyProtection="1">
      <alignment horizontal="center"/>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4" fontId="1" fillId="0" borderId="0" xfId="0" applyNumberFormat="1" applyFont="1" applyAlignment="1" applyProtection="1">
      <protection locked="0"/>
    </xf>
    <xf numFmtId="4" fontId="8" fillId="0" borderId="0" xfId="0" applyNumberFormat="1" applyFont="1" applyAlignment="1" applyProtection="1">
      <protection locked="0"/>
    </xf>
    <xf numFmtId="4" fontId="2" fillId="0" borderId="2" xfId="0" applyNumberFormat="1" applyFont="1" applyBorder="1" applyAlignment="1" applyProtection="1">
      <alignment horizontal="center"/>
      <protection locked="0"/>
    </xf>
    <xf numFmtId="0" fontId="0" fillId="0" borderId="0" xfId="0" applyAlignment="1"/>
    <xf numFmtId="0" fontId="6" fillId="0" borderId="0" xfId="0" applyFont="1" applyAlignment="1" applyProtection="1">
      <alignment horizontal="center"/>
      <protection locked="0"/>
    </xf>
    <xf numFmtId="0" fontId="2" fillId="0" borderId="0" xfId="0" applyFont="1" applyBorder="1" applyAlignment="1" applyProtection="1">
      <alignment horizontal="center"/>
      <protection locked="0"/>
    </xf>
    <xf numFmtId="0" fontId="2" fillId="0" borderId="2" xfId="0" applyFont="1" applyBorder="1" applyAlignment="1" applyProtection="1">
      <alignment horizontal="center"/>
      <protection locked="0"/>
    </xf>
    <xf numFmtId="0" fontId="3" fillId="0" borderId="0" xfId="0" applyFont="1" applyAlignment="1" applyProtection="1">
      <alignment horizontal="left" wrapText="1"/>
      <protection locked="0"/>
    </xf>
    <xf numFmtId="4" fontId="2" fillId="0" borderId="0" xfId="0" applyNumberFormat="1" applyFont="1" applyBorder="1" applyAlignment="1" applyProtection="1">
      <alignment horizontal="center"/>
      <protection locked="0"/>
    </xf>
    <xf numFmtId="4" fontId="3" fillId="0" borderId="0" xfId="0" applyNumberFormat="1" applyFont="1" applyAlignment="1">
      <alignment horizontal="right"/>
    </xf>
    <xf numFmtId="0" fontId="3" fillId="0" borderId="0" xfId="0" applyFont="1" applyBorder="1" applyAlignment="1">
      <alignment vertical="top"/>
    </xf>
    <xf numFmtId="0" fontId="3" fillId="0" borderId="0" xfId="0" applyFont="1" applyBorder="1" applyAlignment="1" applyProtection="1">
      <alignment horizontal="center" vertical="top"/>
      <protection locked="0"/>
    </xf>
    <xf numFmtId="0" fontId="3" fillId="0" borderId="0" xfId="0" applyFont="1" applyBorder="1" applyAlignment="1" applyProtection="1">
      <alignment vertical="top" wrapText="1"/>
      <protection locked="0"/>
    </xf>
    <xf numFmtId="4" fontId="3" fillId="0" borderId="0" xfId="0" applyNumberFormat="1" applyFont="1" applyBorder="1" applyAlignment="1" applyProtection="1">
      <protection locked="0"/>
    </xf>
    <xf numFmtId="4" fontId="7" fillId="0" borderId="0" xfId="0" applyNumberFormat="1" applyFont="1" applyBorder="1" applyAlignment="1" applyProtection="1">
      <protection locked="0"/>
    </xf>
    <xf numFmtId="4" fontId="12" fillId="0" borderId="0" xfId="0" applyNumberFormat="1" applyFont="1" applyAlignment="1" applyProtection="1">
      <protection locked="0"/>
    </xf>
    <xf numFmtId="49" fontId="5" fillId="0" borderId="0" xfId="1" applyNumberFormat="1" applyFont="1" applyFill="1" applyAlignment="1" applyProtection="1">
      <alignment vertical="top"/>
      <protection locked="0"/>
    </xf>
    <xf numFmtId="0" fontId="6" fillId="0" borderId="0" xfId="1" applyFont="1" applyFill="1" applyAlignment="1">
      <alignment vertical="top"/>
    </xf>
    <xf numFmtId="0" fontId="6" fillId="0" borderId="0" xfId="1" applyFont="1" applyFill="1" applyAlignment="1" applyProtection="1">
      <alignment horizontal="center" vertical="top"/>
      <protection locked="0"/>
    </xf>
    <xf numFmtId="0" fontId="6" fillId="0" borderId="0" xfId="1" applyFont="1" applyFill="1" applyAlignment="1" applyProtection="1">
      <alignment vertical="top" wrapText="1"/>
      <protection locked="0"/>
    </xf>
    <xf numFmtId="2" fontId="6" fillId="0" borderId="0" xfId="1" applyNumberFormat="1" applyFont="1" applyFill="1" applyProtection="1">
      <protection locked="0"/>
    </xf>
    <xf numFmtId="4" fontId="6" fillId="0" borderId="0" xfId="1" applyNumberFormat="1" applyFont="1" applyFill="1" applyProtection="1">
      <protection locked="0"/>
    </xf>
    <xf numFmtId="0" fontId="6" fillId="0" borderId="0" xfId="1" applyFont="1" applyFill="1"/>
    <xf numFmtId="0" fontId="3" fillId="0" borderId="0" xfId="1" applyFont="1" applyFill="1"/>
    <xf numFmtId="49" fontId="6" fillId="0" borderId="0" xfId="1" applyNumberFormat="1" applyFont="1" applyFill="1" applyAlignment="1" applyProtection="1">
      <alignment vertical="top"/>
      <protection locked="0"/>
    </xf>
    <xf numFmtId="49" fontId="3" fillId="0" borderId="0" xfId="1" applyNumberFormat="1" applyFont="1" applyFill="1" applyAlignment="1" applyProtection="1">
      <alignment vertical="top"/>
      <protection locked="0"/>
    </xf>
    <xf numFmtId="0" fontId="3" fillId="0" borderId="0" xfId="1" applyFont="1" applyFill="1" applyAlignment="1" applyProtection="1">
      <alignment horizontal="center" vertical="top"/>
      <protection locked="0"/>
    </xf>
    <xf numFmtId="0" fontId="3" fillId="0" borderId="0" xfId="1" applyFont="1" applyFill="1" applyAlignment="1" applyProtection="1">
      <alignment vertical="top" wrapText="1"/>
      <protection locked="0"/>
    </xf>
    <xf numFmtId="2" fontId="3" fillId="0" borderId="0" xfId="1" applyNumberFormat="1" applyFont="1" applyFill="1" applyProtection="1">
      <protection locked="0"/>
    </xf>
    <xf numFmtId="4" fontId="3" fillId="0" borderId="0" xfId="1" applyNumberFormat="1" applyFont="1" applyFill="1" applyProtection="1">
      <protection locked="0"/>
    </xf>
    <xf numFmtId="0" fontId="2" fillId="0" borderId="0" xfId="1" applyFont="1" applyFill="1"/>
    <xf numFmtId="49" fontId="2" fillId="0" borderId="0" xfId="1" applyNumberFormat="1" applyFont="1" applyFill="1" applyAlignment="1" applyProtection="1">
      <alignment vertical="top"/>
      <protection locked="0"/>
    </xf>
    <xf numFmtId="0" fontId="2" fillId="0" borderId="0" xfId="1" applyFont="1" applyFill="1" applyAlignment="1" applyProtection="1">
      <alignment horizontal="center" vertical="top"/>
      <protection locked="0"/>
    </xf>
    <xf numFmtId="0" fontId="2" fillId="0" borderId="0" xfId="1" applyFont="1" applyFill="1" applyAlignment="1" applyProtection="1">
      <alignment vertical="top" wrapText="1"/>
      <protection locked="0"/>
    </xf>
    <xf numFmtId="2" fontId="2" fillId="0" borderId="0" xfId="1" applyNumberFormat="1" applyFont="1" applyFill="1" applyProtection="1">
      <protection locked="0"/>
    </xf>
    <xf numFmtId="4" fontId="2" fillId="0" borderId="0" xfId="1" applyNumberFormat="1" applyFont="1" applyFill="1" applyProtection="1">
      <protection locked="0"/>
    </xf>
    <xf numFmtId="0" fontId="2" fillId="0" borderId="0" xfId="1" applyFont="1" applyFill="1" applyAlignment="1" applyProtection="1">
      <alignment horizontal="center" vertical="top" wrapText="1"/>
      <protection locked="0"/>
    </xf>
    <xf numFmtId="2" fontId="2" fillId="0" borderId="0" xfId="1" applyNumberFormat="1" applyFont="1" applyFill="1" applyAlignment="1" applyProtection="1">
      <alignment horizontal="center"/>
      <protection locked="0"/>
    </xf>
    <xf numFmtId="4" fontId="2" fillId="0" borderId="0" xfId="1" applyNumberFormat="1" applyFont="1" applyFill="1" applyAlignment="1" applyProtection="1">
      <alignment horizontal="center"/>
      <protection locked="0"/>
    </xf>
    <xf numFmtId="49" fontId="2" fillId="0" borderId="0" xfId="1" applyNumberFormat="1" applyFont="1" applyFill="1" applyAlignment="1" applyProtection="1">
      <alignment horizontal="left" vertical="top"/>
      <protection locked="0"/>
    </xf>
    <xf numFmtId="0" fontId="3" fillId="0" borderId="0" xfId="1" applyFont="1" applyFill="1" applyAlignment="1" applyProtection="1">
      <alignment vertical="top"/>
      <protection locked="0"/>
    </xf>
    <xf numFmtId="0" fontId="2" fillId="0" borderId="0" xfId="1" applyFont="1" applyFill="1" applyAlignment="1" applyProtection="1">
      <alignment vertical="top"/>
      <protection locked="0"/>
    </xf>
    <xf numFmtId="49" fontId="14" fillId="0" borderId="0" xfId="0" applyNumberFormat="1" applyFont="1" applyAlignment="1" applyProtection="1">
      <alignment vertical="top"/>
      <protection locked="0"/>
    </xf>
    <xf numFmtId="4" fontId="10" fillId="0" borderId="0" xfId="1" applyNumberFormat="1" applyFont="1" applyFill="1" applyProtection="1">
      <protection locked="0"/>
    </xf>
    <xf numFmtId="4" fontId="7" fillId="0" borderId="0" xfId="1" applyNumberFormat="1" applyFont="1" applyFill="1" applyProtection="1">
      <protection locked="0"/>
    </xf>
    <xf numFmtId="4" fontId="10" fillId="0" borderId="0" xfId="1" applyNumberFormat="1" applyFont="1" applyFill="1" applyAlignment="1" applyProtection="1">
      <alignment horizontal="center"/>
      <protection locked="0"/>
    </xf>
    <xf numFmtId="0" fontId="3" fillId="0" borderId="2" xfId="0" applyFont="1" applyBorder="1"/>
    <xf numFmtId="0" fontId="2" fillId="0" borderId="0" xfId="0" applyFont="1" applyAlignment="1" applyProtection="1">
      <alignment horizontal="left" vertical="top" wrapText="1"/>
      <protection locked="0"/>
    </xf>
    <xf numFmtId="4" fontId="10" fillId="0" borderId="0" xfId="0" applyNumberFormat="1" applyFont="1" applyAlignment="1" applyProtection="1">
      <alignment horizontal="left"/>
      <protection locked="0"/>
    </xf>
    <xf numFmtId="1" fontId="3" fillId="0" borderId="0" xfId="0" applyNumberFormat="1" applyFont="1"/>
    <xf numFmtId="0" fontId="6" fillId="0" borderId="1" xfId="0" applyFont="1" applyBorder="1"/>
    <xf numFmtId="0" fontId="2" fillId="0" borderId="0" xfId="0" applyFont="1" applyAlignment="1" applyProtection="1">
      <alignment horizontal="left" vertical="top" wrapText="1"/>
      <protection locked="0"/>
    </xf>
    <xf numFmtId="0" fontId="0" fillId="0" borderId="0" xfId="0" applyAlignment="1"/>
    <xf numFmtId="0" fontId="2" fillId="0" borderId="0" xfId="0" applyFont="1" applyBorder="1" applyAlignment="1" applyProtection="1">
      <alignment horizontal="left" vertical="top" wrapText="1"/>
      <protection locked="0"/>
    </xf>
    <xf numFmtId="0" fontId="0" fillId="0" borderId="0" xfId="0" applyProtection="1">
      <protection locked="0"/>
    </xf>
    <xf numFmtId="0" fontId="1" fillId="0" borderId="0" xfId="0" applyFont="1" applyAlignment="1" applyProtection="1">
      <alignment horizontal="center"/>
      <protection locked="0"/>
    </xf>
    <xf numFmtId="0" fontId="3" fillId="0" borderId="0" xfId="0" applyFont="1" applyBorder="1" applyAlignment="1" applyProtection="1">
      <alignment horizontal="center"/>
      <protection locked="0"/>
    </xf>
    <xf numFmtId="4" fontId="2" fillId="0" borderId="0" xfId="0" applyNumberFormat="1" applyFont="1" applyAlignment="1" applyProtection="1">
      <alignment horizontal="center"/>
      <protection locked="0"/>
    </xf>
    <xf numFmtId="4" fontId="2" fillId="0" borderId="1" xfId="0" applyNumberFormat="1" applyFont="1" applyBorder="1" applyAlignment="1" applyProtection="1">
      <alignment horizontal="center"/>
      <protection locked="0"/>
    </xf>
    <xf numFmtId="0" fontId="3" fillId="0" borderId="0" xfId="0" applyFont="1" applyAlignment="1">
      <alignment horizontal="center"/>
    </xf>
    <xf numFmtId="0" fontId="2" fillId="0" borderId="0" xfId="1" applyFont="1" applyFill="1" applyAlignment="1" applyProtection="1">
      <alignment horizontal="center"/>
      <protection locked="0"/>
    </xf>
    <xf numFmtId="0" fontId="3" fillId="0" borderId="0" xfId="1" applyFont="1" applyFill="1" applyAlignment="1" applyProtection="1">
      <alignment horizontal="center"/>
      <protection locked="0"/>
    </xf>
    <xf numFmtId="0" fontId="2" fillId="0" borderId="0" xfId="0" applyFont="1" applyFill="1" applyAlignment="1" applyProtection="1">
      <alignment horizontal="center"/>
      <protection locked="0"/>
    </xf>
    <xf numFmtId="0" fontId="6" fillId="0" borderId="0" xfId="1" applyFont="1" applyFill="1" applyAlignment="1" applyProtection="1">
      <alignment horizontal="center"/>
      <protection locked="0"/>
    </xf>
    <xf numFmtId="0" fontId="0" fillId="0" borderId="0" xfId="0" applyAlignment="1">
      <alignment horizontal="center"/>
    </xf>
    <xf numFmtId="0" fontId="2" fillId="0" borderId="0" xfId="0" applyFont="1" applyAlignment="1" applyProtection="1">
      <alignment horizontal="left" vertical="top" wrapText="1"/>
      <protection locked="0"/>
    </xf>
    <xf numFmtId="0" fontId="0" fillId="0" borderId="0" xfId="0" applyAlignment="1"/>
  </cellXfs>
  <cellStyles count="5">
    <cellStyle name="Navadno" xfId="0" builtinId="0"/>
    <cellStyle name="Normal 14" xfId="4" xr:uid="{00000000-0005-0000-0000-000001000000}"/>
    <cellStyle name="Normal 15" xfId="1" xr:uid="{00000000-0005-0000-0000-000002000000}"/>
    <cellStyle name="Normal 17" xfId="3" xr:uid="{00000000-0005-0000-0000-000003000000}"/>
    <cellStyle name="Normal 2 2" xfId="2" xr:uid="{00000000-0005-0000-0000-00000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usernames" Target="revisions/userNames.xml"/><Relationship Id="rId4" Type="http://schemas.openxmlformats.org/officeDocument/2006/relationships/externalLink" Target="externalLinks/externalLink2.xml"/><Relationship Id="rId9" Type="http://schemas.openxmlformats.org/officeDocument/2006/relationships/revisionHeaders" Target="revisions/revisionHeader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J:\Delo\Frenk\Predracun\AACenik.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Delo\Frenk\Predracun\MATERI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pis"/>
      <sheetName val="Izmere"/>
      <sheetName val="Module1"/>
      <sheetName val="CENIK"/>
      <sheetName val="Module4"/>
      <sheetName val="Module2"/>
      <sheetName val="AACenik"/>
    </sheetNames>
    <definedNames>
      <definedName name="Cenik"/>
    </defined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ENIK"/>
      <sheetName val="Module4"/>
      <sheetName val="MATERIAL"/>
    </sheetNames>
    <definedNames>
      <definedName name="cenik" refersTo="='CENIK'!$A$4:$D$2688"/>
    </definedNames>
    <sheetDataSet>
      <sheetData sheetId="0" refreshError="1">
        <row r="4">
          <cell r="B4" t="str">
            <v>NABAVA VODOVODNEGA MATERIALA</v>
          </cell>
        </row>
        <row r="5">
          <cell r="A5" t="str">
            <v>10 0000 000</v>
          </cell>
          <cell r="B5" t="str">
            <v>NL cev</v>
          </cell>
        </row>
        <row r="6">
          <cell r="A6" t="str">
            <v>10 0000 060</v>
          </cell>
          <cell r="B6" t="str">
            <v>NL cev K9, s tesnili, l=6.00 m, DN 60.</v>
          </cell>
          <cell r="C6" t="str">
            <v>m1</v>
          </cell>
          <cell r="D6">
            <v>1730</v>
          </cell>
        </row>
        <row r="7">
          <cell r="A7" t="str">
            <v>10 0000 080</v>
          </cell>
          <cell r="B7" t="str">
            <v>NL cev K9, s tesnili, l=6.00 m, DN 80.</v>
          </cell>
          <cell r="C7" t="str">
            <v>m1</v>
          </cell>
          <cell r="D7">
            <v>2170</v>
          </cell>
        </row>
        <row r="8">
          <cell r="A8" t="str">
            <v>10 0000 100</v>
          </cell>
          <cell r="B8" t="str">
            <v>NL cev K9, s tesnili, l=6.00 m, DN 100.</v>
          </cell>
          <cell r="C8" t="str">
            <v>m1</v>
          </cell>
          <cell r="D8">
            <v>2410</v>
          </cell>
        </row>
        <row r="9">
          <cell r="A9" t="str">
            <v>10 0000 125</v>
          </cell>
          <cell r="B9" t="str">
            <v>NL cev K9, s tesnili, l=6.00 m, DN 125.</v>
          </cell>
          <cell r="C9" t="str">
            <v>m1</v>
          </cell>
          <cell r="D9">
            <v>3030</v>
          </cell>
        </row>
        <row r="10">
          <cell r="A10" t="str">
            <v>10 0000 150</v>
          </cell>
          <cell r="B10" t="str">
            <v>NL cev K9, s tesnili, l=6.00 m, DN 150.</v>
          </cell>
          <cell r="C10" t="str">
            <v>m1</v>
          </cell>
          <cell r="D10">
            <v>3520</v>
          </cell>
        </row>
        <row r="11">
          <cell r="A11" t="str">
            <v>10 0000 200</v>
          </cell>
          <cell r="B11" t="str">
            <v>NL cev K9, s tesnili, l=6.00 m, DN 200.</v>
          </cell>
          <cell r="C11" t="str">
            <v>m1</v>
          </cell>
          <cell r="D11">
            <v>4710</v>
          </cell>
        </row>
        <row r="12">
          <cell r="A12" t="str">
            <v>10 0000 250</v>
          </cell>
          <cell r="B12" t="str">
            <v>NL cev K9, s tesnili, l=6.00 m, DN 250.</v>
          </cell>
          <cell r="C12" t="str">
            <v>m1</v>
          </cell>
          <cell r="D12">
            <v>6160</v>
          </cell>
        </row>
        <row r="13">
          <cell r="A13" t="str">
            <v>10 0000 300</v>
          </cell>
          <cell r="B13" t="str">
            <v>NL cev K9, s tesnili, l=6.00 m, DN 300.</v>
          </cell>
          <cell r="C13" t="str">
            <v>m1</v>
          </cell>
          <cell r="D13">
            <v>7750</v>
          </cell>
        </row>
        <row r="14">
          <cell r="A14" t="str">
            <v>10 0000 350</v>
          </cell>
          <cell r="B14" t="str">
            <v>NL cev K9, s tesnili, l=6.00 m, DN 350.</v>
          </cell>
          <cell r="C14" t="str">
            <v>m1</v>
          </cell>
          <cell r="D14">
            <v>10490</v>
          </cell>
        </row>
        <row r="15">
          <cell r="A15" t="str">
            <v>10 0000 400</v>
          </cell>
          <cell r="B15" t="str">
            <v>NL cev K9, s tesnili, l=6.00 m, DN 400.</v>
          </cell>
          <cell r="C15" t="str">
            <v>m1</v>
          </cell>
          <cell r="D15">
            <v>12520</v>
          </cell>
        </row>
        <row r="16">
          <cell r="A16" t="str">
            <v>10 0000 450</v>
          </cell>
          <cell r="B16" t="str">
            <v>NL cev K9, s tesnili, l=6.00 m, DN 450.</v>
          </cell>
          <cell r="C16" t="str">
            <v>m1</v>
          </cell>
          <cell r="D16">
            <v>14780</v>
          </cell>
        </row>
        <row r="17">
          <cell r="A17" t="str">
            <v>10 0000 500</v>
          </cell>
          <cell r="B17" t="str">
            <v>NL cev K9, s tesnili, l=6.00 m, DN 500.</v>
          </cell>
          <cell r="C17" t="str">
            <v>m1</v>
          </cell>
          <cell r="D17">
            <v>16810</v>
          </cell>
        </row>
        <row r="18">
          <cell r="A18" t="str">
            <v>10 0000 600</v>
          </cell>
          <cell r="B18" t="str">
            <v>NL cev K9, s tesnili, l=6.00 m, DN 600.</v>
          </cell>
          <cell r="C18" t="str">
            <v>m1</v>
          </cell>
          <cell r="D18">
            <v>22560</v>
          </cell>
        </row>
        <row r="19">
          <cell r="A19" t="str">
            <v>10 0000 700</v>
          </cell>
          <cell r="B19" t="str">
            <v>NL cev K9, s tesnili, l=7.00 m, DN 700.</v>
          </cell>
          <cell r="C19" t="str">
            <v>m1</v>
          </cell>
          <cell r="D19">
            <v>29500</v>
          </cell>
        </row>
        <row r="20">
          <cell r="A20" t="str">
            <v>10 0000 800</v>
          </cell>
          <cell r="B20" t="str">
            <v>NL cev K9, s tesnili, l=7.00 m, DN 800.</v>
          </cell>
          <cell r="C20" t="str">
            <v>m1</v>
          </cell>
          <cell r="D20">
            <v>36130</v>
          </cell>
        </row>
        <row r="21">
          <cell r="A21" t="str">
            <v>10 0000 900</v>
          </cell>
          <cell r="B21" t="str">
            <v>NL cev K9, s tesnili, l=7.00 m, DN 900.</v>
          </cell>
          <cell r="C21" t="str">
            <v>m1</v>
          </cell>
          <cell r="D21">
            <v>43300</v>
          </cell>
        </row>
        <row r="23">
          <cell r="A23" t="str">
            <v>10 0010 000</v>
          </cell>
          <cell r="B23" t="str">
            <v>NL cev, Vi spoj</v>
          </cell>
        </row>
        <row r="24">
          <cell r="A24" t="str">
            <v>10 0010 060</v>
          </cell>
          <cell r="B24" t="str">
            <v>NL cev K9, s tesnili za Vi spoj, l=6.00 m, DN 60.</v>
          </cell>
          <cell r="C24" t="str">
            <v>m1</v>
          </cell>
          <cell r="D24">
            <v>1730</v>
          </cell>
        </row>
        <row r="25">
          <cell r="A25" t="str">
            <v>10 0010 080</v>
          </cell>
          <cell r="B25" t="str">
            <v>NL cev K9, s tesnili za Vi spoj, l=6.00 m, DN 80.</v>
          </cell>
          <cell r="C25" t="str">
            <v>m1</v>
          </cell>
          <cell r="D25">
            <v>2170</v>
          </cell>
        </row>
        <row r="26">
          <cell r="A26" t="str">
            <v>10 0010 100</v>
          </cell>
          <cell r="B26" t="str">
            <v>NL cev K9, s tesnili za Vi spoj, l=6.00 m, DN 100.</v>
          </cell>
          <cell r="C26" t="str">
            <v>m1</v>
          </cell>
          <cell r="D26">
            <v>2410</v>
          </cell>
        </row>
        <row r="27">
          <cell r="A27" t="str">
            <v>10 0010 125</v>
          </cell>
          <cell r="B27" t="str">
            <v>NL cev K9, s tesnili za Vi spoj, l=6.00 m, DN 125.</v>
          </cell>
          <cell r="C27" t="str">
            <v>m1</v>
          </cell>
          <cell r="D27">
            <v>3030</v>
          </cell>
        </row>
        <row r="28">
          <cell r="A28" t="str">
            <v>10 0010 150</v>
          </cell>
          <cell r="B28" t="str">
            <v>NL cev K9, s tesnili za Vi spoj, l=6.00 m, DN 150.</v>
          </cell>
          <cell r="C28" t="str">
            <v>m1</v>
          </cell>
          <cell r="D28">
            <v>3520</v>
          </cell>
        </row>
        <row r="29">
          <cell r="A29" t="str">
            <v>10 0010 200</v>
          </cell>
          <cell r="B29" t="str">
            <v>NL cev K9, s tesnili za Vi spoj, l=6.00 m, DN 200.</v>
          </cell>
          <cell r="C29" t="str">
            <v>m1</v>
          </cell>
          <cell r="D29">
            <v>4710</v>
          </cell>
        </row>
        <row r="30">
          <cell r="A30" t="str">
            <v>10 0010 250</v>
          </cell>
          <cell r="B30" t="str">
            <v>NL cev K9, s tesnili za Vi spoj, l=6.00 m, DN 250.</v>
          </cell>
          <cell r="C30" t="str">
            <v>m1</v>
          </cell>
          <cell r="D30">
            <v>6160</v>
          </cell>
        </row>
        <row r="31">
          <cell r="A31" t="str">
            <v>10 0010 300</v>
          </cell>
          <cell r="B31" t="str">
            <v>NL cev K9, s tesnili za Vi spoj, l=6.00 m, DN 300.</v>
          </cell>
          <cell r="C31" t="str">
            <v>m1</v>
          </cell>
          <cell r="D31">
            <v>7750</v>
          </cell>
        </row>
        <row r="32">
          <cell r="A32" t="str">
            <v>10 0010 350</v>
          </cell>
          <cell r="B32" t="str">
            <v>NL cev K9, s tesnili za Vi spoj, l=6.00 m, DN 350.</v>
          </cell>
          <cell r="C32" t="str">
            <v>m1</v>
          </cell>
          <cell r="D32">
            <v>10490</v>
          </cell>
        </row>
        <row r="33">
          <cell r="A33" t="str">
            <v>10 0010 400</v>
          </cell>
          <cell r="B33" t="str">
            <v>NL cev K9, s tesnili za Vi spoj, l=6.00 m, DN 400.</v>
          </cell>
          <cell r="C33" t="str">
            <v>m1</v>
          </cell>
          <cell r="D33">
            <v>12520</v>
          </cell>
        </row>
        <row r="34">
          <cell r="A34" t="str">
            <v>10 0010 450</v>
          </cell>
          <cell r="B34" t="str">
            <v>NL cev K9, s tesnili za Vi spoj, l=6.00 m, DN 450.</v>
          </cell>
          <cell r="C34" t="str">
            <v>m1</v>
          </cell>
          <cell r="D34">
            <v>14780</v>
          </cell>
        </row>
        <row r="35">
          <cell r="A35" t="str">
            <v>10 0010 500</v>
          </cell>
          <cell r="B35" t="str">
            <v>NL cev K9, s tesnili za Vi spoj, l=6.00 m, DN 500.</v>
          </cell>
          <cell r="C35" t="str">
            <v>m1</v>
          </cell>
          <cell r="D35">
            <v>16810</v>
          </cell>
        </row>
        <row r="36">
          <cell r="A36" t="str">
            <v>10 0010 600</v>
          </cell>
          <cell r="B36" t="str">
            <v>NL cev K9, s tesnili za Vi spoj, l=6.00 m, DN 600.</v>
          </cell>
          <cell r="C36" t="str">
            <v>m1</v>
          </cell>
          <cell r="D36">
            <v>22560</v>
          </cell>
        </row>
        <row r="37">
          <cell r="A37" t="str">
            <v>10 0010 700</v>
          </cell>
          <cell r="B37" t="str">
            <v>NL cev K9, s tesnili za Vi spoj, l=7.00 m, DN 700.</v>
          </cell>
          <cell r="C37" t="str">
            <v>m1</v>
          </cell>
          <cell r="D37">
            <v>29500</v>
          </cell>
        </row>
        <row r="38">
          <cell r="A38" t="str">
            <v>10 0010 800</v>
          </cell>
          <cell r="B38" t="str">
            <v>NL cev K9, s tesnili za Vi spoj, l=7.00 m, DN 800.</v>
          </cell>
          <cell r="C38" t="str">
            <v>m1</v>
          </cell>
          <cell r="D38">
            <v>36130</v>
          </cell>
        </row>
        <row r="39">
          <cell r="A39" t="str">
            <v>10 0010 900</v>
          </cell>
          <cell r="B39" t="str">
            <v>NL cev K9, s tesnili za Vi spoj, l=7.00 m, DN 900.</v>
          </cell>
          <cell r="C39" t="str">
            <v>m1</v>
          </cell>
          <cell r="D39">
            <v>43300</v>
          </cell>
        </row>
        <row r="41">
          <cell r="A41" t="str">
            <v>10 0020 000</v>
          </cell>
          <cell r="B41" t="str">
            <v>NL cev, sidrni spoj</v>
          </cell>
        </row>
        <row r="42">
          <cell r="A42" t="str">
            <v>10 0020 060</v>
          </cell>
          <cell r="B42" t="str">
            <v>NL cev K9, s tesnili za sidrni spoj, l=6.00 m, DN 60.</v>
          </cell>
          <cell r="C42" t="str">
            <v>m1</v>
          </cell>
          <cell r="D42">
            <v>1980</v>
          </cell>
        </row>
        <row r="43">
          <cell r="A43" t="str">
            <v>10 0020 080</v>
          </cell>
          <cell r="B43" t="str">
            <v>NL cev K9, s tesnili za sidrni spoj, l=6.00 m, DN 80.</v>
          </cell>
          <cell r="C43" t="str">
            <v>m1</v>
          </cell>
          <cell r="D43">
            <v>2480</v>
          </cell>
        </row>
        <row r="44">
          <cell r="A44" t="str">
            <v>10 0020 100</v>
          </cell>
          <cell r="B44" t="str">
            <v>NL cev K9, s tesnili za sidrni spoj, l=6.00 m, DN 100.</v>
          </cell>
          <cell r="C44" t="str">
            <v>m1</v>
          </cell>
          <cell r="D44">
            <v>2810</v>
          </cell>
        </row>
        <row r="45">
          <cell r="A45" t="str">
            <v>10 0020 125</v>
          </cell>
          <cell r="B45" t="str">
            <v>NL cev K9, s tesnili za sidrni spoj, l=6.00 m, DN 125.</v>
          </cell>
          <cell r="C45" t="str">
            <v>m1</v>
          </cell>
          <cell r="D45">
            <v>3440</v>
          </cell>
        </row>
        <row r="46">
          <cell r="A46" t="str">
            <v>10 0020 150</v>
          </cell>
          <cell r="B46" t="str">
            <v>NL cev K9, s tesnili za sidrni spoj, l=6.00 m, DN 150.</v>
          </cell>
          <cell r="C46" t="str">
            <v>m1</v>
          </cell>
          <cell r="D46">
            <v>4640</v>
          </cell>
        </row>
        <row r="47">
          <cell r="A47" t="str">
            <v>10 0020 200</v>
          </cell>
          <cell r="B47" t="str">
            <v>NL cev K9, s tesnili za sidrni spoj, l=6.00 m, DN 200.</v>
          </cell>
          <cell r="C47" t="str">
            <v>m1</v>
          </cell>
          <cell r="D47">
            <v>6130</v>
          </cell>
        </row>
        <row r="48">
          <cell r="A48" t="str">
            <v>10 0020 250</v>
          </cell>
          <cell r="B48" t="str">
            <v>NL cev K9, s tesnili za sidrni spoj, l=6.00 m, DN 250.</v>
          </cell>
          <cell r="C48" t="str">
            <v>m1</v>
          </cell>
          <cell r="D48">
            <v>7830</v>
          </cell>
        </row>
        <row r="49">
          <cell r="A49" t="str">
            <v>10 0020 300</v>
          </cell>
          <cell r="B49" t="str">
            <v>NL cev K9, s tesnili za sidrni spoj, l=6.00 m, DN 300.</v>
          </cell>
          <cell r="C49" t="str">
            <v>m1</v>
          </cell>
          <cell r="D49">
            <v>9730</v>
          </cell>
        </row>
        <row r="50">
          <cell r="A50" t="str">
            <v>10 0020 350</v>
          </cell>
          <cell r="B50" t="str">
            <v>NL cev K9, s tesnili za sidrni spoj, l=6.00 m, DN 350.</v>
          </cell>
          <cell r="C50" t="str">
            <v>m1</v>
          </cell>
          <cell r="D50">
            <v>14040</v>
          </cell>
        </row>
        <row r="51">
          <cell r="A51" t="str">
            <v>10 0020 400</v>
          </cell>
          <cell r="B51" t="str">
            <v>NL cev K9, s tesnili za sidrni spoj, l=6.00 m, DN 400.</v>
          </cell>
          <cell r="C51" t="str">
            <v>m1</v>
          </cell>
          <cell r="D51">
            <v>16370</v>
          </cell>
        </row>
        <row r="52">
          <cell r="A52" t="str">
            <v>10 0020 450</v>
          </cell>
          <cell r="B52" t="str">
            <v>NL cev K9, s tesnili za sidrni spoj, l=6.00 m, DN 450.</v>
          </cell>
          <cell r="C52" t="str">
            <v>m1</v>
          </cell>
          <cell r="D52">
            <v>21930</v>
          </cell>
        </row>
        <row r="53">
          <cell r="A53" t="str">
            <v>10 0020 500</v>
          </cell>
          <cell r="B53" t="str">
            <v>NL cev K9, s tesnili za sidrni spoj, l=6.00 m, DN 500.</v>
          </cell>
          <cell r="C53" t="str">
            <v>m1</v>
          </cell>
          <cell r="D53">
            <v>21520</v>
          </cell>
        </row>
        <row r="54">
          <cell r="A54" t="str">
            <v>10 0020 600</v>
          </cell>
          <cell r="B54" t="str">
            <v>NL cev K9, s tesnili za sidrni spoj, l=6.00 m, DN 600.</v>
          </cell>
          <cell r="C54" t="str">
            <v>m1</v>
          </cell>
          <cell r="D54">
            <v>27950</v>
          </cell>
        </row>
        <row r="55">
          <cell r="A55" t="str">
            <v>10 0020 700</v>
          </cell>
          <cell r="B55" t="str">
            <v>NL cev K9, s tesnili za sidrni spoj, l=7.00 m, DN 700.</v>
          </cell>
          <cell r="C55" t="str">
            <v>m1</v>
          </cell>
          <cell r="D55">
            <v>39690</v>
          </cell>
        </row>
        <row r="56">
          <cell r="A56" t="str">
            <v>10 0020 800</v>
          </cell>
          <cell r="B56" t="str">
            <v>NL cev K9, s tesnili za sidrni spoj, l=7.00 m, DN 800.</v>
          </cell>
          <cell r="C56" t="str">
            <v>m1</v>
          </cell>
          <cell r="D56">
            <v>47820</v>
          </cell>
        </row>
        <row r="57">
          <cell r="A57" t="str">
            <v>10 0020 900</v>
          </cell>
          <cell r="B57" t="str">
            <v>NL cev K9, s tesnili za sidrni spoj, l=7.00 m, DN 900.</v>
          </cell>
          <cell r="C57" t="str">
            <v>m1</v>
          </cell>
          <cell r="D57">
            <v>56800</v>
          </cell>
        </row>
        <row r="59">
          <cell r="A59" t="str">
            <v>10 0025 000</v>
          </cell>
          <cell r="B59" t="str">
            <v>Ravni vmesni cevni kos, l=1 m</v>
          </cell>
        </row>
        <row r="60">
          <cell r="A60" t="str">
            <v>10 0025 400</v>
          </cell>
          <cell r="B60" t="str">
            <v>Ravni vmesni cevni kos, 2x sidrni spoj, l=1 m, DN 400.</v>
          </cell>
          <cell r="C60" t="str">
            <v>kos</v>
          </cell>
          <cell r="D60">
            <v>37940</v>
          </cell>
        </row>
        <row r="61">
          <cell r="A61" t="str">
            <v>10 0025 500</v>
          </cell>
          <cell r="B61" t="str">
            <v>Ravni vmesni cevni kos, 2x sidrni spoj, l=1 m, DN 500.</v>
          </cell>
          <cell r="C61" t="str">
            <v>kos</v>
          </cell>
          <cell r="D61">
            <v>42460</v>
          </cell>
        </row>
        <row r="62">
          <cell r="A62" t="str">
            <v>10 0025 600</v>
          </cell>
          <cell r="B62" t="str">
            <v>Ravni vmesni cevni kos, 2x sidrni spoj, l=1 m, DN 600.</v>
          </cell>
          <cell r="C62" t="str">
            <v>kos</v>
          </cell>
          <cell r="D62">
            <v>47080</v>
          </cell>
        </row>
        <row r="63">
          <cell r="A63" t="str">
            <v>10 0025 700</v>
          </cell>
          <cell r="B63" t="str">
            <v>Ravni vmesni cevni kos, 2x sidrni spoj, l=1 m, DN 700.</v>
          </cell>
          <cell r="C63" t="str">
            <v>kos</v>
          </cell>
          <cell r="D63">
            <v>76600</v>
          </cell>
        </row>
        <row r="65">
          <cell r="A65" t="str">
            <v>10 0030 000</v>
          </cell>
          <cell r="B65" t="str">
            <v>JE cev</v>
          </cell>
        </row>
        <row r="66">
          <cell r="A66" t="str">
            <v>10 0030 483</v>
          </cell>
          <cell r="B66" t="str">
            <v>JE cev DN 40, dim. 48.3/2.6 mm, iz jekla Č.1212.</v>
          </cell>
          <cell r="C66" t="str">
            <v>kg</v>
          </cell>
        </row>
        <row r="67">
          <cell r="A67" t="str">
            <v>10 0030 570</v>
          </cell>
          <cell r="B67" t="str">
            <v>JE cev DN 50, dim. 57.0/2.9 mm, iz jekla Č.1212.</v>
          </cell>
          <cell r="C67" t="str">
            <v>kg</v>
          </cell>
        </row>
        <row r="68">
          <cell r="A68" t="str">
            <v>10 0030 603</v>
          </cell>
          <cell r="B68" t="str">
            <v>JE cev DN 50, dim. 60.3/2.9 mm, iz jekla Č.1212.</v>
          </cell>
          <cell r="C68" t="str">
            <v>kg</v>
          </cell>
          <cell r="D68">
            <v>150</v>
          </cell>
        </row>
        <row r="69">
          <cell r="A69" t="str">
            <v>10 0030 761</v>
          </cell>
          <cell r="B69" t="str">
            <v>JE cev DN 65, dim. 76.1/3.6 mm, iz jekla Č.1212.</v>
          </cell>
          <cell r="C69" t="str">
            <v>kg</v>
          </cell>
          <cell r="D69">
            <v>160</v>
          </cell>
        </row>
        <row r="70">
          <cell r="A70" t="str">
            <v>10 0030 889</v>
          </cell>
          <cell r="B70" t="str">
            <v>JE cev DN 80, dim. 88.9/3.6 mm, iz jekla Č.1212.</v>
          </cell>
          <cell r="C70" t="str">
            <v>kg</v>
          </cell>
          <cell r="D70">
            <v>120</v>
          </cell>
        </row>
        <row r="71">
          <cell r="A71" t="str">
            <v>10 0031 080</v>
          </cell>
          <cell r="B71" t="str">
            <v>JE cev DN 100, dim. 108.0/3.6 mm, iz jekla Č.1212.</v>
          </cell>
          <cell r="C71" t="str">
            <v>kg</v>
          </cell>
          <cell r="D71">
            <v>130</v>
          </cell>
        </row>
        <row r="72">
          <cell r="A72" t="str">
            <v>10 0031 143</v>
          </cell>
          <cell r="B72" t="str">
            <v>JE cev DN 100, dim. 114.3/3.6 mm, iz jekla Č.1212.</v>
          </cell>
          <cell r="C72" t="str">
            <v>kg</v>
          </cell>
          <cell r="D72">
            <v>140</v>
          </cell>
        </row>
        <row r="73">
          <cell r="A73" t="str">
            <v>10 0031 330</v>
          </cell>
          <cell r="B73" t="str">
            <v>JE cev DN 125, dim. 133.0/4.0 mm, iz jekla Č.1212.</v>
          </cell>
          <cell r="C73" t="str">
            <v>kg</v>
          </cell>
        </row>
        <row r="74">
          <cell r="A74" t="str">
            <v>10 0031 397</v>
          </cell>
          <cell r="B74" t="str">
            <v>JE cev DN 125, dim. 139.7/4.0 mm, iz jekla Č.1212.</v>
          </cell>
          <cell r="C74" t="str">
            <v>kg</v>
          </cell>
        </row>
        <row r="75">
          <cell r="A75" t="str">
            <v>10 0031 590</v>
          </cell>
          <cell r="B75" t="str">
            <v>JE cev DN 125, dim. 159.0/4.5 mm, iz jekla Č.1212.</v>
          </cell>
          <cell r="C75" t="str">
            <v>kg</v>
          </cell>
        </row>
        <row r="76">
          <cell r="A76" t="str">
            <v>10 0031 683</v>
          </cell>
          <cell r="B76" t="str">
            <v>JE cev DN 150, dim.168.3/4.5 mm, iz jekla Č.1212.</v>
          </cell>
          <cell r="C76" t="str">
            <v>kg</v>
          </cell>
          <cell r="D76">
            <v>150</v>
          </cell>
        </row>
        <row r="77">
          <cell r="A77" t="str">
            <v>10 0032 191</v>
          </cell>
          <cell r="B77" t="str">
            <v>JE cev DN 200, dim. 219.1/6.3 mm, iz jekla Č.1212.</v>
          </cell>
          <cell r="C77" t="str">
            <v>kg</v>
          </cell>
          <cell r="D77">
            <v>130</v>
          </cell>
        </row>
        <row r="78">
          <cell r="A78" t="str">
            <v>10 0032 730</v>
          </cell>
          <cell r="B78" t="str">
            <v>JE cev DN 250, dim. 273.0/7.1 mm, iz jekla Č.1212.</v>
          </cell>
          <cell r="C78" t="str">
            <v>kg</v>
          </cell>
          <cell r="D78">
            <v>140</v>
          </cell>
        </row>
        <row r="79">
          <cell r="A79" t="str">
            <v>10 0033 239</v>
          </cell>
          <cell r="B79" t="str">
            <v>JE cev DN 300, dim. 323.9/8.0 mm, iz jekla Č.1212.</v>
          </cell>
          <cell r="C79" t="str">
            <v>kg</v>
          </cell>
          <cell r="D79">
            <v>130</v>
          </cell>
        </row>
        <row r="80">
          <cell r="A80" t="str">
            <v>10 0033 556</v>
          </cell>
          <cell r="B80" t="str">
            <v>JE cev DN 350, dim. 355.6/6.3 mm, iz jekla Č.1212.</v>
          </cell>
          <cell r="C80" t="str">
            <v>kg</v>
          </cell>
        </row>
        <row r="81">
          <cell r="A81" t="str">
            <v>10 0033 680</v>
          </cell>
          <cell r="B81" t="str">
            <v>JE cev DN 350, dim. 368.0/6.3 mm, iz jekla Č.1212.</v>
          </cell>
          <cell r="C81" t="str">
            <v>kg</v>
          </cell>
        </row>
        <row r="82">
          <cell r="A82" t="str">
            <v>10 0034 190</v>
          </cell>
          <cell r="B82" t="str">
            <v>JE cev DN 400, dim. 419.0/7.1 mm, iz jekla Č.1212.</v>
          </cell>
          <cell r="C82" t="str">
            <v>kg</v>
          </cell>
        </row>
        <row r="83">
          <cell r="A83" t="str">
            <v>10 0035 080</v>
          </cell>
          <cell r="B83" t="str">
            <v>JE cev DN 500, dim. 508.0/7.1 mm, iz jekla Č.1212.</v>
          </cell>
          <cell r="C83" t="str">
            <v>kg</v>
          </cell>
        </row>
        <row r="84">
          <cell r="A84" t="str">
            <v>10 0036 096</v>
          </cell>
          <cell r="B84" t="str">
            <v>JE cev DN 600, dim. 609.6/8.8 mm, iz jekla Č.1212.</v>
          </cell>
          <cell r="C84" t="str">
            <v>kg</v>
          </cell>
        </row>
        <row r="85">
          <cell r="A85" t="str">
            <v>10 0037 112</v>
          </cell>
          <cell r="B85" t="str">
            <v>JE cev DN 700, dim. 711.2/8.8 mm, iz jekla Č.1212.</v>
          </cell>
          <cell r="C85" t="str">
            <v>kg</v>
          </cell>
        </row>
        <row r="86">
          <cell r="A86" t="str">
            <v>10 0038 128</v>
          </cell>
          <cell r="B86" t="str">
            <v>JE cev DN 800, dim. 812.8/10.0 mm, iz jekla Č.1212.</v>
          </cell>
          <cell r="C86" t="str">
            <v>kg</v>
          </cell>
        </row>
        <row r="87">
          <cell r="A87" t="str">
            <v>10 0039 144</v>
          </cell>
          <cell r="B87" t="str">
            <v>JE cev DN 900, dim. 914.4/10.0 mm, iz jekla Č.1212.</v>
          </cell>
          <cell r="C87" t="str">
            <v>kg</v>
          </cell>
        </row>
        <row r="89">
          <cell r="A89" t="str">
            <v>10 0040 000</v>
          </cell>
        </row>
        <row r="90">
          <cell r="A90" t="str">
            <v>10 0040 010</v>
          </cell>
          <cell r="B90" t="str">
            <v>Nabava LTŽ cevi DN 80.</v>
          </cell>
          <cell r="C90" t="str">
            <v>m1</v>
          </cell>
          <cell r="D90">
            <v>360</v>
          </cell>
        </row>
        <row r="91">
          <cell r="A91" t="str">
            <v>10 0040 020</v>
          </cell>
          <cell r="B91" t="str">
            <v>Nabava LTŽ cevi tip A DN 150, PN 10 bar.</v>
          </cell>
          <cell r="C91" t="str">
            <v>kos</v>
          </cell>
          <cell r="D91">
            <v>530</v>
          </cell>
        </row>
        <row r="93">
          <cell r="A93" t="str">
            <v>10 0050 000</v>
          </cell>
          <cell r="B93" t="str">
            <v>PE cev, PN 6</v>
          </cell>
        </row>
        <row r="94">
          <cell r="A94" t="str">
            <v>10 0050 025</v>
          </cell>
          <cell r="B94" t="str">
            <v xml:space="preserve">PE cev tip 2, PN 6, d 25.      </v>
          </cell>
          <cell r="C94" t="str">
            <v>m1</v>
          </cell>
          <cell r="D94">
            <v>50</v>
          </cell>
        </row>
        <row r="95">
          <cell r="A95" t="str">
            <v>10 0050 032</v>
          </cell>
          <cell r="B95" t="str">
            <v xml:space="preserve">PE cev tip 2, PN 6, d 32.      </v>
          </cell>
          <cell r="C95" t="str">
            <v>m1</v>
          </cell>
          <cell r="D95">
            <v>70</v>
          </cell>
        </row>
        <row r="96">
          <cell r="A96" t="str">
            <v>10 0050 040</v>
          </cell>
          <cell r="B96" t="str">
            <v xml:space="preserve">PE cev tip 2, PN 6, d 40.         </v>
          </cell>
          <cell r="C96" t="str">
            <v>m1</v>
          </cell>
          <cell r="D96">
            <v>100</v>
          </cell>
        </row>
        <row r="97">
          <cell r="A97" t="str">
            <v>10 0050 050</v>
          </cell>
          <cell r="B97" t="str">
            <v xml:space="preserve">PE cev tip 2, PN 6, d 50.         </v>
          </cell>
          <cell r="C97" t="str">
            <v>m1</v>
          </cell>
          <cell r="D97">
            <v>160</v>
          </cell>
        </row>
        <row r="98">
          <cell r="A98" t="str">
            <v>10 0050 063</v>
          </cell>
          <cell r="B98" t="str">
            <v xml:space="preserve">PE cev tip 2, PN 6, d 63.         </v>
          </cell>
          <cell r="C98" t="str">
            <v>m1</v>
          </cell>
          <cell r="D98">
            <v>250</v>
          </cell>
        </row>
        <row r="99">
          <cell r="A99" t="str">
            <v>10 0050 075</v>
          </cell>
          <cell r="B99" t="str">
            <v xml:space="preserve">PE cev tip 2, PN 6, d 75.         </v>
          </cell>
          <cell r="C99" t="str">
            <v>m1</v>
          </cell>
          <cell r="D99">
            <v>360</v>
          </cell>
        </row>
        <row r="100">
          <cell r="A100" t="str">
            <v>10 0050 090</v>
          </cell>
          <cell r="B100" t="str">
            <v xml:space="preserve">PE cev tip 2, PN 6, d 90.         </v>
          </cell>
          <cell r="C100" t="str">
            <v>m1</v>
          </cell>
          <cell r="D100">
            <v>510</v>
          </cell>
        </row>
        <row r="101">
          <cell r="A101" t="str">
            <v>10 0050 110</v>
          </cell>
          <cell r="B101" t="str">
            <v xml:space="preserve">PE cev tip 2, PN 6, d 110.         </v>
          </cell>
          <cell r="C101" t="str">
            <v>m1</v>
          </cell>
          <cell r="D101">
            <v>760</v>
          </cell>
        </row>
        <row r="102">
          <cell r="A102" t="str">
            <v>10 0050 125</v>
          </cell>
          <cell r="B102" t="str">
            <v xml:space="preserve">PE cev tip 2, PN 6, d 125.     </v>
          </cell>
          <cell r="C102" t="str">
            <v>m1</v>
          </cell>
          <cell r="D102">
            <v>970</v>
          </cell>
        </row>
        <row r="103">
          <cell r="A103" t="str">
            <v>10 0050 140</v>
          </cell>
          <cell r="B103" t="str">
            <v xml:space="preserve">PE cev tip 2, PN 6, d 140.         </v>
          </cell>
          <cell r="C103" t="str">
            <v>m1</v>
          </cell>
          <cell r="D103">
            <v>1220</v>
          </cell>
        </row>
        <row r="104">
          <cell r="A104" t="str">
            <v>10 0050 160</v>
          </cell>
          <cell r="B104" t="str">
            <v xml:space="preserve">PE cev tip 2, PN 6, d 160.         </v>
          </cell>
          <cell r="C104" t="str">
            <v>m1</v>
          </cell>
          <cell r="D104">
            <v>1590</v>
          </cell>
        </row>
        <row r="105">
          <cell r="A105" t="str">
            <v>10 0050 180</v>
          </cell>
          <cell r="B105" t="str">
            <v xml:space="preserve">PE cev tip 2, PN 6, d 180.         </v>
          </cell>
          <cell r="C105" t="str">
            <v>m1</v>
          </cell>
          <cell r="D105">
            <v>2010</v>
          </cell>
        </row>
        <row r="106">
          <cell r="A106" t="str">
            <v>10 0050 225</v>
          </cell>
          <cell r="B106" t="str">
            <v xml:space="preserve">PE cev tip 2, PN 6, d 225.   </v>
          </cell>
          <cell r="C106" t="str">
            <v>m1</v>
          </cell>
          <cell r="D106">
            <v>3140</v>
          </cell>
        </row>
        <row r="107">
          <cell r="A107" t="str">
            <v>10 0050 315</v>
          </cell>
          <cell r="B107" t="str">
            <v>PE cev tip 2, PN 6, d 315.</v>
          </cell>
          <cell r="C107" t="str">
            <v>m1</v>
          </cell>
          <cell r="D107">
            <v>6190</v>
          </cell>
        </row>
        <row r="108">
          <cell r="A108" t="str">
            <v>10 0050 355</v>
          </cell>
          <cell r="B108" t="str">
            <v>PE cev tip 2, PN 6, d 355</v>
          </cell>
          <cell r="C108" t="str">
            <v>m1</v>
          </cell>
          <cell r="D108">
            <v>8840</v>
          </cell>
        </row>
        <row r="110">
          <cell r="A110" t="str">
            <v>10 0051 000</v>
          </cell>
          <cell r="B110" t="str">
            <v>PE cev, PN 10</v>
          </cell>
        </row>
        <row r="111">
          <cell r="A111" t="str">
            <v>10 0051 020</v>
          </cell>
          <cell r="B111" t="str">
            <v xml:space="preserve">PE cev tip 2, PN 10, d 20.    </v>
          </cell>
          <cell r="C111" t="str">
            <v>m1</v>
          </cell>
          <cell r="D111">
            <v>40</v>
          </cell>
        </row>
        <row r="112">
          <cell r="A112" t="str">
            <v>10 0051 025</v>
          </cell>
          <cell r="B112" t="str">
            <v xml:space="preserve">PE cev tip 2, PN 10, d 25.      </v>
          </cell>
          <cell r="C112" t="str">
            <v>m1</v>
          </cell>
          <cell r="D112">
            <v>60</v>
          </cell>
        </row>
        <row r="113">
          <cell r="A113" t="str">
            <v>10 0051 032</v>
          </cell>
          <cell r="B113" t="str">
            <v xml:space="preserve">PE cev tip 2, PN 10, d 32.      </v>
          </cell>
          <cell r="C113" t="str">
            <v>m1</v>
          </cell>
          <cell r="D113">
            <v>100</v>
          </cell>
        </row>
        <row r="114">
          <cell r="A114" t="str">
            <v>10 0051 040</v>
          </cell>
          <cell r="B114" t="str">
            <v xml:space="preserve">PE cev tip 2, PN 10, d 40.         </v>
          </cell>
          <cell r="C114" t="str">
            <v>m1</v>
          </cell>
          <cell r="D114">
            <v>150</v>
          </cell>
        </row>
        <row r="115">
          <cell r="A115" t="str">
            <v>10 0051 050</v>
          </cell>
          <cell r="B115" t="str">
            <v xml:space="preserve">PE cev tip 2, PN 10, d 50.         </v>
          </cell>
          <cell r="C115" t="str">
            <v>m1</v>
          </cell>
          <cell r="D115">
            <v>230</v>
          </cell>
        </row>
        <row r="116">
          <cell r="A116" t="str">
            <v>10 0051 063</v>
          </cell>
          <cell r="B116" t="str">
            <v xml:space="preserve">PE cev tip 2, PN 10, d 63.         </v>
          </cell>
          <cell r="C116" t="str">
            <v>m1</v>
          </cell>
          <cell r="D116">
            <v>370</v>
          </cell>
        </row>
        <row r="117">
          <cell r="A117" t="str">
            <v>10 0051 075</v>
          </cell>
          <cell r="B117" t="str">
            <v xml:space="preserve">PE cev tip 2, PN 10, d 75.         </v>
          </cell>
          <cell r="C117" t="str">
            <v>m1</v>
          </cell>
          <cell r="D117">
            <v>510</v>
          </cell>
        </row>
        <row r="118">
          <cell r="A118" t="str">
            <v>10 0051 090</v>
          </cell>
          <cell r="B118" t="str">
            <v xml:space="preserve">PE cev tip 2, PN 10, d 90.         </v>
          </cell>
          <cell r="C118" t="str">
            <v>m1</v>
          </cell>
          <cell r="D118">
            <v>750</v>
          </cell>
        </row>
        <row r="119">
          <cell r="A119" t="str">
            <v>10 0051 110</v>
          </cell>
          <cell r="B119" t="str">
            <v xml:space="preserve">PE cev tip 2, PN 10, d 110.         </v>
          </cell>
          <cell r="C119" t="str">
            <v>m1</v>
          </cell>
          <cell r="D119">
            <v>1100</v>
          </cell>
        </row>
        <row r="120">
          <cell r="A120" t="str">
            <v>10 0051 125</v>
          </cell>
          <cell r="B120" t="str">
            <v xml:space="preserve">PE cev tip 2, PN 10, d 125.     </v>
          </cell>
          <cell r="C120" t="str">
            <v>m1</v>
          </cell>
          <cell r="D120">
            <v>1430</v>
          </cell>
        </row>
        <row r="121">
          <cell r="A121" t="str">
            <v>10 0051 140</v>
          </cell>
          <cell r="B121" t="str">
            <v xml:space="preserve">PE cev tip 2, PN 10, d 140.         </v>
          </cell>
          <cell r="C121" t="str">
            <v>m1</v>
          </cell>
          <cell r="D121">
            <v>1790</v>
          </cell>
        </row>
        <row r="122">
          <cell r="A122" t="str">
            <v>10 0051 160</v>
          </cell>
          <cell r="B122" t="str">
            <v xml:space="preserve">PE cev tip 2, PN 10, d 160.         </v>
          </cell>
          <cell r="C122" t="str">
            <v>m1</v>
          </cell>
          <cell r="D122">
            <v>2350</v>
          </cell>
        </row>
        <row r="123">
          <cell r="A123" t="str">
            <v>10 0051 180</v>
          </cell>
          <cell r="B123" t="str">
            <v xml:space="preserve">PE cev tip 2, PN 10, d 180.         </v>
          </cell>
          <cell r="C123" t="str">
            <v>m1</v>
          </cell>
          <cell r="D123">
            <v>2970</v>
          </cell>
        </row>
        <row r="124">
          <cell r="A124" t="str">
            <v>10 0051 200</v>
          </cell>
          <cell r="B124" t="str">
            <v>PE cev tip 2, PN 10, d 200.</v>
          </cell>
          <cell r="C124" t="str">
            <v>m1</v>
          </cell>
          <cell r="D124">
            <v>3660</v>
          </cell>
        </row>
        <row r="125">
          <cell r="A125" t="str">
            <v>10 0051 225</v>
          </cell>
          <cell r="B125" t="str">
            <v xml:space="preserve">PE cev tip 2, PN 10, d 225.   </v>
          </cell>
          <cell r="C125" t="str">
            <v>m1</v>
          </cell>
          <cell r="D125">
            <v>4630</v>
          </cell>
        </row>
        <row r="126">
          <cell r="A126" t="str">
            <v>10 0051 250</v>
          </cell>
          <cell r="B126" t="str">
            <v xml:space="preserve">PE cev tip 2, PN 10, d 250.   </v>
          </cell>
          <cell r="C126" t="str">
            <v>m1</v>
          </cell>
          <cell r="D126">
            <v>5690</v>
          </cell>
        </row>
        <row r="127">
          <cell r="A127" t="str">
            <v>10 0051 280</v>
          </cell>
          <cell r="B127" t="str">
            <v xml:space="preserve">PE cev tip 2, PN 10, d 280.   </v>
          </cell>
          <cell r="C127" t="str">
            <v>m1</v>
          </cell>
          <cell r="D127">
            <v>7210</v>
          </cell>
        </row>
        <row r="128">
          <cell r="A128" t="str">
            <v>10 0051 315</v>
          </cell>
          <cell r="B128" t="str">
            <v>PE cev tip 2, PN 10, d 315.</v>
          </cell>
          <cell r="C128" t="str">
            <v>m1</v>
          </cell>
          <cell r="D128">
            <v>9120</v>
          </cell>
        </row>
        <row r="129">
          <cell r="A129" t="str">
            <v>10 0051 355</v>
          </cell>
          <cell r="B129" t="str">
            <v>PE cev tip 2, PN 10, d 355</v>
          </cell>
          <cell r="C129" t="str">
            <v>m1</v>
          </cell>
          <cell r="D129">
            <v>13000</v>
          </cell>
        </row>
        <row r="130">
          <cell r="A130" t="str">
            <v>10 0051 400</v>
          </cell>
          <cell r="B130" t="str">
            <v>PE cev tip 2, PN 10, d 400.</v>
          </cell>
          <cell r="C130" t="str">
            <v>m1</v>
          </cell>
          <cell r="D130">
            <v>16600</v>
          </cell>
        </row>
        <row r="132">
          <cell r="A132" t="str">
            <v>10 0052 000</v>
          </cell>
          <cell r="B132" t="str">
            <v>PE cev, PN 16</v>
          </cell>
        </row>
        <row r="133">
          <cell r="A133" t="str">
            <v>10 0052 040</v>
          </cell>
          <cell r="B133" t="str">
            <v xml:space="preserve">PE cev tip 2, PN 16, d 40.         </v>
          </cell>
          <cell r="C133" t="str">
            <v>m1</v>
          </cell>
          <cell r="D133">
            <v>240</v>
          </cell>
        </row>
        <row r="134">
          <cell r="A134" t="str">
            <v>10 0052 050</v>
          </cell>
          <cell r="B134" t="str">
            <v xml:space="preserve">PE cev tip 2, PN 16, d 50.         </v>
          </cell>
          <cell r="C134" t="str">
            <v>m1</v>
          </cell>
          <cell r="D134">
            <v>380</v>
          </cell>
        </row>
        <row r="135">
          <cell r="A135" t="str">
            <v>10 0052 063</v>
          </cell>
          <cell r="B135" t="str">
            <v xml:space="preserve">PE cev tip 2, PN 16, d 63.         </v>
          </cell>
          <cell r="C135" t="str">
            <v>m1</v>
          </cell>
          <cell r="D135">
            <v>700</v>
          </cell>
        </row>
        <row r="137">
          <cell r="A137" t="str">
            <v>10 0060 000</v>
          </cell>
          <cell r="B137" t="str">
            <v>PVC cev</v>
          </cell>
        </row>
        <row r="138">
          <cell r="A138" t="str">
            <v>10 0060 025</v>
          </cell>
          <cell r="B138" t="str">
            <v>PVC cev d 25 (3/4"), PN 6.</v>
          </cell>
          <cell r="C138" t="str">
            <v>m1</v>
          </cell>
          <cell r="D138">
            <v>50</v>
          </cell>
        </row>
        <row r="139">
          <cell r="A139" t="str">
            <v>10 0060 032</v>
          </cell>
          <cell r="B139" t="str">
            <v>PVC cev d 32 (1"), PN 6.</v>
          </cell>
          <cell r="C139" t="str">
            <v>m1</v>
          </cell>
          <cell r="D139">
            <v>70</v>
          </cell>
        </row>
        <row r="140">
          <cell r="A140" t="str">
            <v>10 0060 040</v>
          </cell>
          <cell r="B140" t="str">
            <v>PVC cev d 40 (5/4"), PN 6.</v>
          </cell>
          <cell r="C140" t="str">
            <v>m1</v>
          </cell>
          <cell r="D140">
            <v>100</v>
          </cell>
        </row>
        <row r="141">
          <cell r="A141" t="str">
            <v>10 0060 050</v>
          </cell>
          <cell r="B141" t="str">
            <v>PVC cev d 50 (6/4"), PN 6.</v>
          </cell>
          <cell r="C141" t="str">
            <v>m1</v>
          </cell>
          <cell r="D141">
            <v>150</v>
          </cell>
        </row>
        <row r="142">
          <cell r="A142" t="str">
            <v>10 0060 063</v>
          </cell>
          <cell r="B142" t="str">
            <v>PVC cev d 63 (2"), PN 6.</v>
          </cell>
          <cell r="C142" t="str">
            <v>m1</v>
          </cell>
          <cell r="D142">
            <v>230</v>
          </cell>
        </row>
        <row r="143">
          <cell r="A143" t="str">
            <v>10 0060 075</v>
          </cell>
          <cell r="B143" t="str">
            <v>PVC cev d 75, PN 6.</v>
          </cell>
          <cell r="C143" t="str">
            <v>m1</v>
          </cell>
          <cell r="D143">
            <v>330</v>
          </cell>
        </row>
        <row r="144">
          <cell r="A144" t="str">
            <v>10 0060 090</v>
          </cell>
          <cell r="B144" t="str">
            <v>PVC cev d 90, PN 6.</v>
          </cell>
          <cell r="C144" t="str">
            <v>m1</v>
          </cell>
          <cell r="D144">
            <v>470</v>
          </cell>
        </row>
        <row r="145">
          <cell r="A145" t="str">
            <v>10 0060 110</v>
          </cell>
          <cell r="B145" t="str">
            <v>PVC cev d 110, PN 6.</v>
          </cell>
          <cell r="C145" t="str">
            <v>m1</v>
          </cell>
          <cell r="D145">
            <v>700</v>
          </cell>
        </row>
        <row r="146">
          <cell r="A146" t="str">
            <v>10 0060 125</v>
          </cell>
          <cell r="B146" t="str">
            <v>PVC cev d 125, PN 6.</v>
          </cell>
          <cell r="C146" t="str">
            <v>m1</v>
          </cell>
          <cell r="D146">
            <v>900</v>
          </cell>
        </row>
        <row r="147">
          <cell r="A147" t="str">
            <v>10 0060 140</v>
          </cell>
          <cell r="B147" t="str">
            <v>PVC cev d 140, PN 6.</v>
          </cell>
          <cell r="C147" t="str">
            <v>m1</v>
          </cell>
          <cell r="D147">
            <v>1120</v>
          </cell>
        </row>
        <row r="148">
          <cell r="A148" t="str">
            <v>10 0060 160</v>
          </cell>
          <cell r="B148" t="str">
            <v>PVC cev d 160, PN 6.</v>
          </cell>
          <cell r="C148" t="str">
            <v>m1</v>
          </cell>
          <cell r="D148">
            <v>1460</v>
          </cell>
        </row>
        <row r="149">
          <cell r="A149" t="str">
            <v>10 0060 180</v>
          </cell>
          <cell r="B149" t="str">
            <v>PVC cev d 180, PN 6.</v>
          </cell>
          <cell r="C149" t="str">
            <v>m1</v>
          </cell>
          <cell r="D149">
            <v>1850</v>
          </cell>
        </row>
        <row r="150">
          <cell r="A150" t="str">
            <v>10 0060 200</v>
          </cell>
          <cell r="B150" t="str">
            <v>PVC cev d 200, PN 6.</v>
          </cell>
          <cell r="C150" t="str">
            <v>m1</v>
          </cell>
          <cell r="D150">
            <v>2280</v>
          </cell>
        </row>
        <row r="151">
          <cell r="A151" t="str">
            <v>10 0060 225</v>
          </cell>
          <cell r="B151" t="str">
            <v>PVC cev d 225, PN 6.</v>
          </cell>
          <cell r="C151" t="str">
            <v>m1</v>
          </cell>
          <cell r="D151">
            <v>2900</v>
          </cell>
        </row>
        <row r="152">
          <cell r="A152" t="str">
            <v>10 0060 250</v>
          </cell>
          <cell r="B152" t="str">
            <v>PVC cev d 250, PN 6.</v>
          </cell>
          <cell r="C152" t="str">
            <v>m1</v>
          </cell>
          <cell r="D152">
            <v>3550</v>
          </cell>
        </row>
        <row r="154">
          <cell r="A154" t="str">
            <v>10 0061 000</v>
          </cell>
          <cell r="B154" t="str">
            <v>PVC cev, PN 10</v>
          </cell>
        </row>
        <row r="155">
          <cell r="A155" t="str">
            <v>10 0061 063</v>
          </cell>
          <cell r="B155" t="str">
            <v>PVC cev d 63 (2"), PN 10.</v>
          </cell>
          <cell r="C155" t="str">
            <v>m1</v>
          </cell>
        </row>
        <row r="156">
          <cell r="A156" t="str">
            <v>10 0061 075</v>
          </cell>
          <cell r="B156" t="str">
            <v>PVC cev d 75, PN 10.</v>
          </cell>
          <cell r="C156" t="str">
            <v>m1</v>
          </cell>
          <cell r="D156">
            <v>400</v>
          </cell>
        </row>
        <row r="157">
          <cell r="A157" t="str">
            <v>10 0061 090</v>
          </cell>
          <cell r="B157" t="str">
            <v>PVC cev d 90, PN 10.</v>
          </cell>
          <cell r="C157" t="str">
            <v>m1</v>
          </cell>
          <cell r="D157">
            <v>580</v>
          </cell>
        </row>
        <row r="158">
          <cell r="A158" t="str">
            <v>10 0061 110</v>
          </cell>
          <cell r="B158" t="str">
            <v>PVC cev d 110, PN 10.</v>
          </cell>
          <cell r="C158" t="str">
            <v>m1</v>
          </cell>
          <cell r="D158">
            <v>870</v>
          </cell>
        </row>
        <row r="159">
          <cell r="A159" t="str">
            <v>10 0061 140</v>
          </cell>
          <cell r="B159" t="str">
            <v>PVC cev d 140, PN 10.</v>
          </cell>
          <cell r="C159" t="str">
            <v>m1</v>
          </cell>
          <cell r="D159">
            <v>1370</v>
          </cell>
        </row>
        <row r="160">
          <cell r="A160" t="str">
            <v>10 0061 160</v>
          </cell>
          <cell r="B160" t="str">
            <v>PVC cev d 160, PN 10.</v>
          </cell>
          <cell r="C160" t="str">
            <v>m1</v>
          </cell>
          <cell r="D160">
            <v>1810</v>
          </cell>
        </row>
        <row r="161">
          <cell r="A161" t="str">
            <v>10 0061 225</v>
          </cell>
          <cell r="B161" t="str">
            <v>PVC cev d 225, PN 10.</v>
          </cell>
          <cell r="C161" t="str">
            <v>m1</v>
          </cell>
          <cell r="D161">
            <v>3530</v>
          </cell>
        </row>
        <row r="162">
          <cell r="A162" t="str">
            <v>10 0061 280</v>
          </cell>
          <cell r="B162" t="str">
            <v>PVC cev d 280, PN 10.</v>
          </cell>
          <cell r="C162" t="str">
            <v>m1</v>
          </cell>
          <cell r="D162">
            <v>6070</v>
          </cell>
        </row>
        <row r="163">
          <cell r="A163" t="str">
            <v>10 0061 315</v>
          </cell>
          <cell r="B163" t="str">
            <v>PVC cev d 315, PN 10.</v>
          </cell>
          <cell r="C163" t="str">
            <v>m1</v>
          </cell>
          <cell r="D163">
            <v>7140</v>
          </cell>
        </row>
        <row r="164">
          <cell r="A164" t="str">
            <v>10 0061 400</v>
          </cell>
          <cell r="B164" t="str">
            <v>PVC cev d 400, PN 10.</v>
          </cell>
          <cell r="C164" t="str">
            <v>m1</v>
          </cell>
          <cell r="D164">
            <v>13830</v>
          </cell>
        </row>
        <row r="166">
          <cell r="A166" t="str">
            <v>10 0065 000</v>
          </cell>
          <cell r="B166" t="str">
            <v>PVC drenažna cev MIDREN</v>
          </cell>
        </row>
        <row r="167">
          <cell r="A167" t="str">
            <v>10 0065 100</v>
          </cell>
          <cell r="B167" t="str">
            <v>PVC drenažna cev MIDREN,  DN 100 mm, l=5 m.</v>
          </cell>
          <cell r="C167" t="str">
            <v>m1</v>
          </cell>
          <cell r="D167">
            <v>520</v>
          </cell>
        </row>
        <row r="168">
          <cell r="A168" t="str">
            <v>10 0065 150</v>
          </cell>
          <cell r="B168" t="str">
            <v>PVC drenažna cev MIDREN,  DN 150 mm, l=5 m.</v>
          </cell>
          <cell r="C168" t="str">
            <v>m1</v>
          </cell>
          <cell r="D168">
            <v>970</v>
          </cell>
        </row>
        <row r="169">
          <cell r="A169" t="str">
            <v>10 0065 200</v>
          </cell>
          <cell r="B169" t="str">
            <v>PVC drenažna cev MIDREN,  DN 200, l=5 m.</v>
          </cell>
          <cell r="C169" t="str">
            <v>m1</v>
          </cell>
          <cell r="D169">
            <v>1550</v>
          </cell>
        </row>
        <row r="170">
          <cell r="A170" t="str">
            <v>10 0065 250</v>
          </cell>
          <cell r="B170" t="str">
            <v>PVC drenažna cev MIDREN,  DN 250,  l=5 m.</v>
          </cell>
          <cell r="C170" t="str">
            <v>m1</v>
          </cell>
          <cell r="D170">
            <v>2250</v>
          </cell>
        </row>
        <row r="171">
          <cell r="A171" t="str">
            <v>10 0065 350</v>
          </cell>
          <cell r="B171" t="str">
            <v>PVC drenažna cev MIDREN,  DN 350, l= 5m.</v>
          </cell>
          <cell r="C171" t="str">
            <v>m1</v>
          </cell>
          <cell r="D171">
            <v>3870</v>
          </cell>
        </row>
        <row r="173">
          <cell r="A173" t="str">
            <v>10 0070 000</v>
          </cell>
          <cell r="B173" t="str">
            <v>TESAL cev</v>
          </cell>
        </row>
        <row r="174">
          <cell r="A174" t="str">
            <v>10 0070 200</v>
          </cell>
          <cell r="B174" t="str">
            <v>TESAL cev DN 200, PN 6 bar, SN 5000 komletno z vitlak spojko.</v>
          </cell>
          <cell r="C174" t="str">
            <v>m1</v>
          </cell>
          <cell r="D174">
            <v>4870</v>
          </cell>
        </row>
        <row r="175">
          <cell r="A175" t="str">
            <v>10 0070 300</v>
          </cell>
          <cell r="B175" t="str">
            <v>TESAL cev DN 300, PN 10 bar, SN 10000 komletno z vitlak spojko.</v>
          </cell>
          <cell r="C175" t="str">
            <v>kos</v>
          </cell>
          <cell r="D175">
            <v>6050</v>
          </cell>
        </row>
        <row r="176">
          <cell r="A176" t="str">
            <v>10 0070 500</v>
          </cell>
          <cell r="B176" t="str">
            <v>TESAL cev DN 500, PN 10 bar, SN 10000 komletno z vitlak spojko.</v>
          </cell>
          <cell r="C176" t="str">
            <v>m1</v>
          </cell>
          <cell r="D176">
            <v>6320</v>
          </cell>
        </row>
        <row r="178">
          <cell r="A178" t="str">
            <v>10 0100 000</v>
          </cell>
          <cell r="B178" t="str">
            <v>NL fazonski kosi, F kos</v>
          </cell>
        </row>
        <row r="179">
          <cell r="A179" t="str">
            <v>10 0100 060</v>
          </cell>
          <cell r="B179" t="str">
            <v>F kos, PN 10-16, DN 60.</v>
          </cell>
          <cell r="C179" t="str">
            <v>kos</v>
          </cell>
          <cell r="D179">
            <v>3900</v>
          </cell>
        </row>
        <row r="180">
          <cell r="A180" t="str">
            <v>10 0100 080</v>
          </cell>
          <cell r="B180" t="str">
            <v>F kos, PN 10-16, DN 80.</v>
          </cell>
          <cell r="C180" t="str">
            <v>kos</v>
          </cell>
          <cell r="D180">
            <v>5250</v>
          </cell>
        </row>
        <row r="181">
          <cell r="A181" t="str">
            <v>10 0100 100</v>
          </cell>
          <cell r="B181" t="str">
            <v>F kos, PN 10-16, DN 100.</v>
          </cell>
          <cell r="C181" t="str">
            <v>kos</v>
          </cell>
          <cell r="D181">
            <v>6250</v>
          </cell>
        </row>
        <row r="182">
          <cell r="A182" t="str">
            <v>10 0100 125</v>
          </cell>
          <cell r="B182" t="str">
            <v>F kos, PN 10-16, DN 125.</v>
          </cell>
          <cell r="C182" t="str">
            <v>kos</v>
          </cell>
          <cell r="D182">
            <v>8070</v>
          </cell>
        </row>
        <row r="183">
          <cell r="A183" t="str">
            <v>10 0100 150</v>
          </cell>
          <cell r="B183" t="str">
            <v>F kos, PN 10-16, DN 150.</v>
          </cell>
          <cell r="C183" t="str">
            <v>kos</v>
          </cell>
          <cell r="D183">
            <v>11080</v>
          </cell>
        </row>
        <row r="184">
          <cell r="A184" t="str">
            <v>10 0100 200</v>
          </cell>
          <cell r="B184" t="str">
            <v>F kos, PN 10, DN 200.</v>
          </cell>
          <cell r="C184" t="str">
            <v>kos</v>
          </cell>
          <cell r="D184">
            <v>15550</v>
          </cell>
        </row>
        <row r="185">
          <cell r="A185" t="str">
            <v>10 0100 250</v>
          </cell>
          <cell r="B185" t="str">
            <v>F kos, PN 10, DN 250.</v>
          </cell>
          <cell r="C185" t="str">
            <v>kos</v>
          </cell>
          <cell r="D185">
            <v>31480</v>
          </cell>
        </row>
        <row r="186">
          <cell r="A186" t="str">
            <v>10 0100 300</v>
          </cell>
          <cell r="B186" t="str">
            <v>F kos, PN 10, DN 300.</v>
          </cell>
          <cell r="C186" t="str">
            <v>kos</v>
          </cell>
          <cell r="D186">
            <v>42810</v>
          </cell>
        </row>
        <row r="187">
          <cell r="A187" t="str">
            <v>10 0100 350</v>
          </cell>
          <cell r="B187" t="str">
            <v>F kos, PN 10, DN 350.</v>
          </cell>
          <cell r="C187" t="str">
            <v>kos</v>
          </cell>
          <cell r="D187">
            <v>56340</v>
          </cell>
        </row>
        <row r="188">
          <cell r="A188" t="str">
            <v>10 0100 400</v>
          </cell>
          <cell r="B188" t="str">
            <v>F kos, PN 10, DN 400.</v>
          </cell>
          <cell r="C188" t="str">
            <v>kos</v>
          </cell>
          <cell r="D188">
            <v>67380</v>
          </cell>
        </row>
        <row r="189">
          <cell r="A189" t="str">
            <v>10 0100 450</v>
          </cell>
          <cell r="B189" t="str">
            <v>F kos, PN 10, DN 450.</v>
          </cell>
          <cell r="C189" t="str">
            <v>kos</v>
          </cell>
          <cell r="D189">
            <v>78690</v>
          </cell>
        </row>
        <row r="190">
          <cell r="A190" t="str">
            <v>10 0100 500</v>
          </cell>
          <cell r="B190" t="str">
            <v>F kos, PN 10, DN 500.</v>
          </cell>
          <cell r="C190" t="str">
            <v>kos</v>
          </cell>
          <cell r="D190">
            <v>98580</v>
          </cell>
        </row>
        <row r="191">
          <cell r="A191" t="str">
            <v>10 0100 600</v>
          </cell>
          <cell r="B191" t="str">
            <v>F kos, PN 10, DN 600.</v>
          </cell>
          <cell r="C191" t="str">
            <v>kos</v>
          </cell>
          <cell r="D191">
            <v>135610</v>
          </cell>
        </row>
        <row r="192">
          <cell r="A192" t="str">
            <v>10 0100 700</v>
          </cell>
          <cell r="B192" t="str">
            <v>F kos, PN 10, DN 700.</v>
          </cell>
          <cell r="C192" t="str">
            <v>kos</v>
          </cell>
          <cell r="D192">
            <v>149810</v>
          </cell>
        </row>
        <row r="194">
          <cell r="A194" t="str">
            <v>10 0101 200</v>
          </cell>
          <cell r="B194" t="str">
            <v>F kos, PN 10, EXPRESS spoj, DN 200.</v>
          </cell>
          <cell r="C194" t="str">
            <v>kos</v>
          </cell>
          <cell r="D194">
            <v>15550</v>
          </cell>
        </row>
        <row r="195">
          <cell r="A195" t="str">
            <v>10 0101 250</v>
          </cell>
          <cell r="B195" t="str">
            <v>F kos, PN 10, EXPRESS spoj, DN 250.</v>
          </cell>
          <cell r="C195" t="str">
            <v>kos</v>
          </cell>
          <cell r="D195">
            <v>31480</v>
          </cell>
        </row>
        <row r="196">
          <cell r="A196" t="str">
            <v>10 0101 300</v>
          </cell>
          <cell r="B196" t="str">
            <v>F kos, PN 10, EXPRESS spoj, DN 300.</v>
          </cell>
          <cell r="C196" t="str">
            <v>kos</v>
          </cell>
          <cell r="D196">
            <v>42810</v>
          </cell>
        </row>
        <row r="197">
          <cell r="A197" t="str">
            <v>10 0101 350</v>
          </cell>
          <cell r="B197" t="str">
            <v>F kos, PN 10, EXPRESS spoj, DN 350.</v>
          </cell>
          <cell r="C197" t="str">
            <v>kos</v>
          </cell>
          <cell r="D197">
            <v>56340</v>
          </cell>
        </row>
        <row r="198">
          <cell r="A198" t="str">
            <v>10 0101 400</v>
          </cell>
          <cell r="B198" t="str">
            <v>F kos, PN 10, EXPRESS spoj, DN 400.</v>
          </cell>
          <cell r="C198" t="str">
            <v>kos</v>
          </cell>
          <cell r="D198">
            <v>67380</v>
          </cell>
        </row>
        <row r="199">
          <cell r="A199" t="str">
            <v>10 0101 450</v>
          </cell>
          <cell r="B199" t="str">
            <v>F kos, PN 10, EXPRESS spoj, DN 450.</v>
          </cell>
          <cell r="C199" t="str">
            <v>kos</v>
          </cell>
          <cell r="D199">
            <v>78690</v>
          </cell>
        </row>
        <row r="200">
          <cell r="A200" t="str">
            <v>10 0101 500</v>
          </cell>
          <cell r="B200" t="str">
            <v>F kos, PN 10, EXPRESS spoj, DN 500.</v>
          </cell>
          <cell r="C200" t="str">
            <v>kos</v>
          </cell>
          <cell r="D200">
            <v>98580</v>
          </cell>
        </row>
        <row r="201">
          <cell r="A201" t="str">
            <v>10 0101 600</v>
          </cell>
          <cell r="B201" t="str">
            <v>F kos, PN 10, EXPRESS spoj, DN 600.</v>
          </cell>
          <cell r="C201" t="str">
            <v>kos</v>
          </cell>
          <cell r="D201">
            <v>135610</v>
          </cell>
        </row>
        <row r="203">
          <cell r="A203" t="str">
            <v>10 0102 200</v>
          </cell>
          <cell r="B203" t="str">
            <v>F kos, PN 16, EXPRESS spoj, DN 200.</v>
          </cell>
          <cell r="C203" t="str">
            <v>kos</v>
          </cell>
          <cell r="D203">
            <v>15850</v>
          </cell>
        </row>
        <row r="204">
          <cell r="A204" t="str">
            <v>10 0102 250</v>
          </cell>
          <cell r="B204" t="str">
            <v>F kos, PN 16, EXPRESS spoj, DN 250.</v>
          </cell>
          <cell r="C204" t="str">
            <v>kos</v>
          </cell>
          <cell r="D204">
            <v>32410</v>
          </cell>
        </row>
        <row r="205">
          <cell r="A205" t="str">
            <v>10 0102 300</v>
          </cell>
          <cell r="B205" t="str">
            <v>F kos, PN 16, EXPRESS spoj, DN 300.</v>
          </cell>
          <cell r="C205" t="str">
            <v>kos</v>
          </cell>
          <cell r="D205">
            <v>43960</v>
          </cell>
        </row>
        <row r="206">
          <cell r="A206" t="str">
            <v>10 0102 350</v>
          </cell>
          <cell r="B206" t="str">
            <v>F kos, PN 16, EXPRESS spoj, DN 350.</v>
          </cell>
          <cell r="C206" t="str">
            <v>kos</v>
          </cell>
          <cell r="D206">
            <v>57710</v>
          </cell>
        </row>
        <row r="207">
          <cell r="A207" t="str">
            <v>10 0102 400</v>
          </cell>
          <cell r="B207" t="str">
            <v>F kos, PN 16, EXPRESS spoj, DN 400.</v>
          </cell>
          <cell r="C207" t="str">
            <v>kos</v>
          </cell>
          <cell r="D207">
            <v>72080</v>
          </cell>
        </row>
        <row r="208">
          <cell r="A208" t="str">
            <v>10 0102 450</v>
          </cell>
          <cell r="B208" t="str">
            <v>F kos, PN 16, EXPRESS spoj, DN 450.</v>
          </cell>
          <cell r="C208" t="str">
            <v>kos</v>
          </cell>
          <cell r="D208">
            <v>85140</v>
          </cell>
        </row>
        <row r="209">
          <cell r="A209" t="str">
            <v>10 0102 500</v>
          </cell>
          <cell r="B209" t="str">
            <v>F kos, PN 16, EXPRESS spoj, DN 500.</v>
          </cell>
          <cell r="C209" t="str">
            <v>kos</v>
          </cell>
          <cell r="D209">
            <v>114450</v>
          </cell>
        </row>
        <row r="210">
          <cell r="A210" t="str">
            <v>10 0102 600</v>
          </cell>
          <cell r="B210" t="str">
            <v>F kos, PN 16, EXPRESS spoj, DN 600.</v>
          </cell>
          <cell r="C210" t="str">
            <v>kos</v>
          </cell>
          <cell r="D210">
            <v>162130</v>
          </cell>
        </row>
        <row r="212">
          <cell r="A212" t="str">
            <v>10 0110 000</v>
          </cell>
          <cell r="B212" t="str">
            <v>NL fazonski kosi, EXPRESS U kos</v>
          </cell>
        </row>
        <row r="213">
          <cell r="A213" t="str">
            <v>10 0110 060</v>
          </cell>
          <cell r="B213" t="str">
            <v>U kos, PN 10-16, EXPRESS spoj, DN 60.</v>
          </cell>
          <cell r="C213" t="str">
            <v>kos</v>
          </cell>
          <cell r="D213">
            <v>6690</v>
          </cell>
        </row>
        <row r="214">
          <cell r="A214" t="str">
            <v>10 0110 080</v>
          </cell>
          <cell r="B214" t="str">
            <v>U kos, PN 10-16, EXPRESS spoj, DN 80.</v>
          </cell>
          <cell r="C214" t="str">
            <v>kos</v>
          </cell>
          <cell r="D214">
            <v>8780</v>
          </cell>
        </row>
        <row r="215">
          <cell r="A215" t="str">
            <v>10 0110 100</v>
          </cell>
          <cell r="B215" t="str">
            <v>U kos, PN 10-16, EXPRESS spoj, DN 100.</v>
          </cell>
          <cell r="C215" t="str">
            <v>kos</v>
          </cell>
          <cell r="D215">
            <v>10330</v>
          </cell>
        </row>
        <row r="216">
          <cell r="A216" t="str">
            <v>10 0110 125</v>
          </cell>
          <cell r="B216" t="str">
            <v>U kos, PN 10-16, EXPRESS spoj, DN 125.</v>
          </cell>
          <cell r="C216" t="str">
            <v>kos</v>
          </cell>
          <cell r="D216">
            <v>12270</v>
          </cell>
        </row>
        <row r="217">
          <cell r="A217" t="str">
            <v>10 0110 150</v>
          </cell>
          <cell r="B217" t="str">
            <v>U kos, PN 10-16, EXPRESS spoj, DN 150.</v>
          </cell>
          <cell r="C217" t="str">
            <v>kos</v>
          </cell>
          <cell r="D217">
            <v>15810</v>
          </cell>
        </row>
        <row r="218">
          <cell r="A218" t="str">
            <v>10 0110 200</v>
          </cell>
          <cell r="B218" t="str">
            <v>U kos, PN 10-16, EXPRESS spoj, DN 200.</v>
          </cell>
          <cell r="C218" t="str">
            <v>kos</v>
          </cell>
          <cell r="D218">
            <v>21340</v>
          </cell>
        </row>
        <row r="219">
          <cell r="A219" t="str">
            <v>10 0110 250</v>
          </cell>
          <cell r="B219" t="str">
            <v>U kos, PN 10-16, EXPRESS spoj, DN 250.</v>
          </cell>
          <cell r="C219" t="str">
            <v>kos</v>
          </cell>
          <cell r="D219">
            <v>38800</v>
          </cell>
        </row>
        <row r="220">
          <cell r="A220" t="str">
            <v>10 0110 300</v>
          </cell>
          <cell r="B220" t="str">
            <v>U kos, PN 10-16, EXPRESS spoj, DN 300.</v>
          </cell>
          <cell r="C220" t="str">
            <v>kos</v>
          </cell>
          <cell r="D220">
            <v>51230</v>
          </cell>
        </row>
        <row r="221">
          <cell r="A221" t="str">
            <v>10 0110 350</v>
          </cell>
          <cell r="B221" t="str">
            <v>U kos, PN 10-16, EXPRESS spoj, DN 350.</v>
          </cell>
          <cell r="C221" t="str">
            <v>kos</v>
          </cell>
          <cell r="D221">
            <v>62140</v>
          </cell>
        </row>
        <row r="222">
          <cell r="A222" t="str">
            <v>10 0110 400</v>
          </cell>
          <cell r="B222" t="str">
            <v>U kos, PN 10-16, EXPRESS spoj, DN 400.</v>
          </cell>
          <cell r="C222" t="str">
            <v>kos</v>
          </cell>
          <cell r="D222">
            <v>74110</v>
          </cell>
        </row>
        <row r="223">
          <cell r="A223" t="str">
            <v>10 0110 450</v>
          </cell>
          <cell r="B223" t="str">
            <v>U kos, PN 10-16, EXPRESS spoj, DN 450.</v>
          </cell>
          <cell r="C223" t="str">
            <v>kos</v>
          </cell>
          <cell r="D223">
            <v>86700</v>
          </cell>
        </row>
        <row r="224">
          <cell r="A224" t="str">
            <v>10 0110 500</v>
          </cell>
          <cell r="B224" t="str">
            <v>U kos, PN 10-16, EXPRESS spoj, DN 500.</v>
          </cell>
          <cell r="C224" t="str">
            <v>kos</v>
          </cell>
          <cell r="D224">
            <v>111940</v>
          </cell>
        </row>
        <row r="225">
          <cell r="A225" t="str">
            <v>10 0110 600</v>
          </cell>
          <cell r="B225" t="str">
            <v>U kos, PN 10-16, EXPRESS spoj, DN 600.</v>
          </cell>
          <cell r="C225" t="str">
            <v>kos</v>
          </cell>
          <cell r="D225">
            <v>144100</v>
          </cell>
        </row>
        <row r="227">
          <cell r="A227" t="str">
            <v>10 0120 000</v>
          </cell>
          <cell r="B227" t="str">
            <v>NL fazonski kos, E kos, PN 10</v>
          </cell>
        </row>
        <row r="228">
          <cell r="A228" t="str">
            <v>10 0120 060</v>
          </cell>
          <cell r="B228" t="str">
            <v>E  kos, PN 10-16, DN 60.</v>
          </cell>
          <cell r="C228" t="str">
            <v>kos</v>
          </cell>
          <cell r="D228">
            <v>4270</v>
          </cell>
        </row>
        <row r="229">
          <cell r="A229" t="str">
            <v>10 0120 080</v>
          </cell>
          <cell r="B229" t="str">
            <v>E  kos, PN 10-16, DN 80.</v>
          </cell>
          <cell r="C229" t="str">
            <v>kos</v>
          </cell>
          <cell r="D229">
            <v>5110</v>
          </cell>
        </row>
        <row r="230">
          <cell r="A230" t="str">
            <v>10 0120 100</v>
          </cell>
          <cell r="B230" t="str">
            <v>E  kos, PN 10-16, DN 100.</v>
          </cell>
          <cell r="C230" t="str">
            <v>kos</v>
          </cell>
          <cell r="D230">
            <v>6040</v>
          </cell>
        </row>
        <row r="231">
          <cell r="A231" t="str">
            <v>10 0120 125</v>
          </cell>
          <cell r="B231" t="str">
            <v>E  kos, PN 10-16, DN 125.</v>
          </cell>
          <cell r="C231" t="str">
            <v>kos</v>
          </cell>
          <cell r="D231">
            <v>6800</v>
          </cell>
        </row>
        <row r="232">
          <cell r="A232" t="str">
            <v>10 0120 150</v>
          </cell>
          <cell r="B232" t="str">
            <v>E  kos, PN 10-16, DN 150.</v>
          </cell>
          <cell r="C232" t="str">
            <v>kos</v>
          </cell>
          <cell r="D232">
            <v>9920</v>
          </cell>
        </row>
        <row r="234">
          <cell r="A234" t="str">
            <v>10 0121 200</v>
          </cell>
          <cell r="B234" t="str">
            <v>E  kos, PN 10, DN 200.</v>
          </cell>
          <cell r="C234" t="str">
            <v>kos</v>
          </cell>
          <cell r="D234">
            <v>13730</v>
          </cell>
        </row>
        <row r="235">
          <cell r="A235" t="str">
            <v>10 0121 250</v>
          </cell>
          <cell r="B235" t="str">
            <v>E  kos, PN 10, DN 250.</v>
          </cell>
          <cell r="C235" t="str">
            <v>kos</v>
          </cell>
          <cell r="D235">
            <v>30860</v>
          </cell>
        </row>
        <row r="236">
          <cell r="A236" t="str">
            <v>10 0121 300</v>
          </cell>
          <cell r="B236" t="str">
            <v>E  kos, PN 10, DN 300.</v>
          </cell>
          <cell r="C236" t="str">
            <v>kos</v>
          </cell>
          <cell r="D236">
            <v>39100</v>
          </cell>
        </row>
        <row r="237">
          <cell r="A237" t="str">
            <v>10 0121 350</v>
          </cell>
          <cell r="B237" t="str">
            <v>E  kos, PN 10, DN 350.</v>
          </cell>
          <cell r="C237" t="str">
            <v>kos</v>
          </cell>
          <cell r="D237">
            <v>53050</v>
          </cell>
        </row>
        <row r="238">
          <cell r="A238" t="str">
            <v>10 0121 400</v>
          </cell>
          <cell r="B238" t="str">
            <v>E  kos, PN 10, DN 400.</v>
          </cell>
          <cell r="C238" t="str">
            <v>kos</v>
          </cell>
          <cell r="D238">
            <v>59380</v>
          </cell>
        </row>
        <row r="239">
          <cell r="A239" t="str">
            <v>10 0121 450</v>
          </cell>
          <cell r="B239" t="str">
            <v>E  kos, PN 10, DN 450.</v>
          </cell>
          <cell r="C239" t="str">
            <v>kos</v>
          </cell>
          <cell r="D239">
            <v>64640</v>
          </cell>
        </row>
        <row r="240">
          <cell r="A240" t="str">
            <v>10 0121 500</v>
          </cell>
          <cell r="B240" t="str">
            <v>E  kos, PN 10, DN 500.</v>
          </cell>
          <cell r="C240" t="str">
            <v>kos</v>
          </cell>
          <cell r="D240">
            <v>78210</v>
          </cell>
        </row>
        <row r="241">
          <cell r="A241" t="str">
            <v>10 0121 600</v>
          </cell>
          <cell r="B241" t="str">
            <v>E  kos, PN 10, DN 600.</v>
          </cell>
          <cell r="C241" t="str">
            <v>kos</v>
          </cell>
          <cell r="D241">
            <v>112560</v>
          </cell>
        </row>
        <row r="242">
          <cell r="A242" t="str">
            <v>10 0121 700</v>
          </cell>
          <cell r="B242" t="str">
            <v>E  kos, PN 10, DN 700.</v>
          </cell>
          <cell r="C242" t="str">
            <v>kos</v>
          </cell>
          <cell r="D242">
            <v>135690</v>
          </cell>
        </row>
        <row r="244">
          <cell r="A244" t="str">
            <v>10 0122 200</v>
          </cell>
          <cell r="B244" t="str">
            <v>E  kos, PN 16, DN 200.</v>
          </cell>
          <cell r="C244" t="str">
            <v>kos</v>
          </cell>
          <cell r="D244">
            <v>13980</v>
          </cell>
        </row>
        <row r="245">
          <cell r="A245" t="str">
            <v>10 0122 250</v>
          </cell>
          <cell r="B245" t="str">
            <v>E  kos, PN 16, DN 250.</v>
          </cell>
          <cell r="C245" t="str">
            <v>kos</v>
          </cell>
          <cell r="D245">
            <v>31560</v>
          </cell>
        </row>
        <row r="246">
          <cell r="A246" t="str">
            <v>10 0122 300</v>
          </cell>
          <cell r="B246" t="str">
            <v>E  kos, PN 16, DN 300.</v>
          </cell>
          <cell r="C246" t="str">
            <v>kos</v>
          </cell>
          <cell r="D246">
            <v>39480</v>
          </cell>
        </row>
        <row r="247">
          <cell r="A247" t="str">
            <v>10 0122 350</v>
          </cell>
          <cell r="B247" t="str">
            <v>E  kos, PN 16, DN 350.</v>
          </cell>
          <cell r="C247" t="str">
            <v>kos</v>
          </cell>
          <cell r="D247">
            <v>54700</v>
          </cell>
        </row>
        <row r="248">
          <cell r="A248" t="str">
            <v>10 0122 400</v>
          </cell>
          <cell r="B248" t="str">
            <v>E  kos, PN 16, DN 400.</v>
          </cell>
          <cell r="C248" t="str">
            <v>kos</v>
          </cell>
          <cell r="D248">
            <v>64090</v>
          </cell>
        </row>
        <row r="249">
          <cell r="A249" t="str">
            <v>10 0122 450</v>
          </cell>
          <cell r="B249" t="str">
            <v>E  kos, PN 16, DN 450.</v>
          </cell>
          <cell r="C249" t="str">
            <v>kos</v>
          </cell>
          <cell r="D249">
            <v>80310</v>
          </cell>
        </row>
        <row r="250">
          <cell r="A250" t="str">
            <v>10 0122 500</v>
          </cell>
          <cell r="B250" t="str">
            <v>E  kos, PN 16, DN 500.</v>
          </cell>
          <cell r="C250" t="str">
            <v>kos</v>
          </cell>
          <cell r="D250">
            <v>92940</v>
          </cell>
        </row>
        <row r="251">
          <cell r="A251" t="str">
            <v>10 0122 600</v>
          </cell>
          <cell r="B251" t="str">
            <v>E  kos, PN 16, DN 600.</v>
          </cell>
          <cell r="C251" t="str">
            <v>kos</v>
          </cell>
          <cell r="D251">
            <v>136400</v>
          </cell>
        </row>
        <row r="253">
          <cell r="A253" t="str">
            <v>10 0130 000</v>
          </cell>
          <cell r="B253" t="str">
            <v>NL fazonski kosi, E kos , Vi spoj</v>
          </cell>
        </row>
        <row r="254">
          <cell r="A254" t="str">
            <v>10 0130 060</v>
          </cell>
          <cell r="B254" t="str">
            <v>E  kos, PN 10, Vi spoj, DN 60.</v>
          </cell>
          <cell r="C254" t="str">
            <v>kos</v>
          </cell>
          <cell r="D254">
            <v>4490</v>
          </cell>
        </row>
        <row r="255">
          <cell r="A255" t="str">
            <v>10 0130 080</v>
          </cell>
          <cell r="B255" t="str">
            <v>E  kos, PN 10, Vi spoj, DN 80.</v>
          </cell>
          <cell r="C255" t="str">
            <v>kos</v>
          </cell>
          <cell r="D255">
            <v>5370</v>
          </cell>
        </row>
        <row r="256">
          <cell r="A256" t="str">
            <v>10 0130 100</v>
          </cell>
          <cell r="B256" t="str">
            <v>E  kos, PN 10, Vi spoj, DN 100.</v>
          </cell>
          <cell r="C256" t="str">
            <v>kos</v>
          </cell>
          <cell r="D256">
            <v>6350</v>
          </cell>
        </row>
        <row r="257">
          <cell r="A257" t="str">
            <v>10 0130 125</v>
          </cell>
          <cell r="B257" t="str">
            <v>E  kos, PN 10, Vi spoj, DN 125.</v>
          </cell>
          <cell r="C257" t="str">
            <v>kos</v>
          </cell>
          <cell r="D257">
            <v>7140</v>
          </cell>
        </row>
        <row r="258">
          <cell r="A258" t="str">
            <v>10 0130 150</v>
          </cell>
          <cell r="B258" t="str">
            <v>E  kos, PN 10, Vi spoj, DN 150.</v>
          </cell>
          <cell r="C258" t="str">
            <v>kos</v>
          </cell>
          <cell r="D258">
            <v>10410</v>
          </cell>
        </row>
        <row r="259">
          <cell r="A259" t="str">
            <v>10 0130 200</v>
          </cell>
          <cell r="B259" t="str">
            <v>E  kos, PN 10, Vi spoj, DN 200.</v>
          </cell>
          <cell r="C259" t="str">
            <v>kos</v>
          </cell>
          <cell r="D259">
            <v>14410</v>
          </cell>
        </row>
        <row r="260">
          <cell r="A260" t="str">
            <v>10 0130 250</v>
          </cell>
          <cell r="B260" t="str">
            <v>E  kos, PN 10, Vi spoj, DN 250.</v>
          </cell>
          <cell r="C260" t="str">
            <v>kos</v>
          </cell>
          <cell r="D260">
            <v>32400</v>
          </cell>
        </row>
        <row r="261">
          <cell r="A261" t="str">
            <v>10 0130 300</v>
          </cell>
          <cell r="B261" t="str">
            <v>E  kos, PN 10, Vi spoj, DN 300.</v>
          </cell>
          <cell r="C261" t="str">
            <v>kos</v>
          </cell>
          <cell r="D261">
            <v>41060</v>
          </cell>
        </row>
        <row r="263">
          <cell r="A263" t="str">
            <v>10 0131 000</v>
          </cell>
          <cell r="B263" t="str">
            <v>NL fazonski kosi, E kos, sidrni spoj</v>
          </cell>
        </row>
        <row r="264">
          <cell r="A264" t="str">
            <v>10 0131 080</v>
          </cell>
          <cell r="B264" t="str">
            <v>E  kos, PN 10, sidrni spoj, DN 80.</v>
          </cell>
          <cell r="C264" t="str">
            <v>kos</v>
          </cell>
          <cell r="D264">
            <v>4910</v>
          </cell>
        </row>
        <row r="265">
          <cell r="A265" t="str">
            <v>10 0131 100</v>
          </cell>
          <cell r="B265" t="str">
            <v>E  kos, PN 10, sidrni spoj, DN 100.</v>
          </cell>
          <cell r="C265" t="str">
            <v>kos</v>
          </cell>
          <cell r="D265">
            <v>5880</v>
          </cell>
        </row>
        <row r="266">
          <cell r="A266" t="str">
            <v>10 0131 125</v>
          </cell>
          <cell r="B266" t="str">
            <v>E  kos, PN 10, sidrni spoj, DN 125.</v>
          </cell>
          <cell r="C266" t="str">
            <v>kos</v>
          </cell>
          <cell r="D266">
            <v>6950</v>
          </cell>
        </row>
        <row r="267">
          <cell r="A267" t="str">
            <v>10 0131 150</v>
          </cell>
          <cell r="B267" t="str">
            <v>E  kos, PN 10, sidrni spoj, DN 150.</v>
          </cell>
          <cell r="C267" t="str">
            <v>kos</v>
          </cell>
          <cell r="D267">
            <v>7820</v>
          </cell>
        </row>
        <row r="268">
          <cell r="A268" t="str">
            <v>10 0131 200</v>
          </cell>
          <cell r="B268" t="str">
            <v>E  kos, PN 10, sidrni spoj, DN 200.</v>
          </cell>
          <cell r="C268" t="str">
            <v>kos</v>
          </cell>
          <cell r="D268">
            <v>11400</v>
          </cell>
        </row>
        <row r="269">
          <cell r="A269" t="str">
            <v>10 0131 250</v>
          </cell>
          <cell r="B269" t="str">
            <v>E  kos, PN 10, sidrni spoj, DN 250.</v>
          </cell>
          <cell r="C269" t="str">
            <v>kos</v>
          </cell>
          <cell r="D269">
            <v>15790</v>
          </cell>
        </row>
        <row r="270">
          <cell r="A270" t="str">
            <v>10 0131 300</v>
          </cell>
          <cell r="B270" t="str">
            <v>E  kos, PN 10, sidrni spoj, DN 300.</v>
          </cell>
          <cell r="C270" t="str">
            <v>kos</v>
          </cell>
          <cell r="D270">
            <v>35490</v>
          </cell>
        </row>
        <row r="271">
          <cell r="A271" t="str">
            <v>10 0131 350</v>
          </cell>
          <cell r="B271" t="str">
            <v>E  kos, PN 10, sidrni spoj, DN 350.</v>
          </cell>
          <cell r="C271" t="str">
            <v>kos</v>
          </cell>
          <cell r="D271">
            <v>44970</v>
          </cell>
        </row>
        <row r="272">
          <cell r="A272" t="str">
            <v>10 0131 400</v>
          </cell>
          <cell r="B272" t="str">
            <v>E  kos, PN 10, sidrni spoj, DN 400.</v>
          </cell>
          <cell r="C272" t="str">
            <v>kos</v>
          </cell>
          <cell r="D272">
            <v>61010</v>
          </cell>
        </row>
        <row r="273">
          <cell r="A273" t="str">
            <v>10 0131 500</v>
          </cell>
          <cell r="B273" t="str">
            <v>E  kos, PN 10, sidrni spoj, DN 500.</v>
          </cell>
          <cell r="C273" t="str">
            <v>kos</v>
          </cell>
          <cell r="D273">
            <v>68280</v>
          </cell>
        </row>
        <row r="274">
          <cell r="A274" t="str">
            <v>10 0131 600</v>
          </cell>
          <cell r="B274" t="str">
            <v>E  kos, PN 10, sidrni spoj, DN 600.</v>
          </cell>
          <cell r="C274" t="str">
            <v>kos</v>
          </cell>
          <cell r="D274">
            <v>74330</v>
          </cell>
        </row>
        <row r="275">
          <cell r="A275" t="str">
            <v>10 0131 700</v>
          </cell>
          <cell r="B275" t="str">
            <v>E  kos, PN 10, sidrni spoj, DN 700.</v>
          </cell>
          <cell r="C275" t="str">
            <v>kos</v>
          </cell>
          <cell r="D275">
            <v>135690</v>
          </cell>
        </row>
        <row r="277">
          <cell r="A277" t="str">
            <v>10 0140 000</v>
          </cell>
          <cell r="B277" t="str">
            <v xml:space="preserve">NL fazonski kosi, TRIDUCT MMQ </v>
          </cell>
        </row>
        <row r="278">
          <cell r="A278" t="str">
            <v>10 0140 060</v>
          </cell>
          <cell r="B278" t="str">
            <v>MMQ, PN 10-16, TRIDUCT spoj, DN 60.</v>
          </cell>
          <cell r="C278" t="str">
            <v>kos</v>
          </cell>
          <cell r="D278">
            <v>4750</v>
          </cell>
        </row>
        <row r="279">
          <cell r="A279" t="str">
            <v>10 0140 080</v>
          </cell>
          <cell r="B279" t="str">
            <v>MMQ, PN 10-16, TRIDUCT spoj, DN 80.</v>
          </cell>
          <cell r="C279" t="str">
            <v>kos</v>
          </cell>
          <cell r="D279">
            <v>5290</v>
          </cell>
        </row>
        <row r="280">
          <cell r="A280" t="str">
            <v>10 0140 100</v>
          </cell>
          <cell r="B280" t="str">
            <v>MMQ, PN 10-16, TRIDUCT spoj, DN 100.</v>
          </cell>
          <cell r="C280" t="str">
            <v>kos</v>
          </cell>
          <cell r="D280">
            <v>6730</v>
          </cell>
        </row>
        <row r="281">
          <cell r="A281" t="str">
            <v>10 0140 125</v>
          </cell>
          <cell r="B281" t="str">
            <v>MMQ, PN 10-16, TRIDUCT spoj, DN 125.</v>
          </cell>
          <cell r="C281" t="str">
            <v>kos</v>
          </cell>
          <cell r="D281">
            <v>8890</v>
          </cell>
        </row>
        <row r="282">
          <cell r="A282" t="str">
            <v>10 0140 150</v>
          </cell>
          <cell r="B282" t="str">
            <v>MMQ, PN 10-16, TRIDUCT spoj, DN 150.</v>
          </cell>
          <cell r="C282" t="str">
            <v>kos</v>
          </cell>
          <cell r="D282">
            <v>11580</v>
          </cell>
        </row>
        <row r="283">
          <cell r="A283" t="str">
            <v>10 0140 200</v>
          </cell>
          <cell r="B283" t="str">
            <v>MMQ, PN 10-16, TRIDUCT spoj, DN 200.</v>
          </cell>
          <cell r="C283" t="str">
            <v>kos</v>
          </cell>
          <cell r="D283">
            <v>18740</v>
          </cell>
        </row>
        <row r="284">
          <cell r="A284" t="str">
            <v>10 0140 250</v>
          </cell>
          <cell r="B284" t="str">
            <v>MMQ, PN 10-16, TRIDUCT spoj, DN 250.</v>
          </cell>
          <cell r="C284" t="str">
            <v>kos</v>
          </cell>
          <cell r="D284">
            <v>43230</v>
          </cell>
        </row>
        <row r="285">
          <cell r="A285" t="str">
            <v>10 0140 300</v>
          </cell>
          <cell r="B285" t="str">
            <v>MMQ, PN 10-16, TRIDUCT spoj, DN 300.</v>
          </cell>
          <cell r="C285" t="str">
            <v>kos</v>
          </cell>
          <cell r="D285">
            <v>61970</v>
          </cell>
        </row>
        <row r="286">
          <cell r="A286" t="str">
            <v>10 0140 350</v>
          </cell>
          <cell r="B286" t="str">
            <v>MMQ, PN 10-16, TRIDUCT spoj, DN 350.</v>
          </cell>
          <cell r="C286" t="str">
            <v>kos</v>
          </cell>
          <cell r="D286">
            <v>0</v>
          </cell>
        </row>
        <row r="287">
          <cell r="A287" t="str">
            <v>10 0140 400</v>
          </cell>
          <cell r="B287" t="str">
            <v>MMQ, PN 10-16, TRIDUCT spoj, DN 400.</v>
          </cell>
          <cell r="C287" t="str">
            <v>kos</v>
          </cell>
          <cell r="D287">
            <v>0</v>
          </cell>
        </row>
        <row r="288">
          <cell r="A288" t="str">
            <v>10 0140 450</v>
          </cell>
          <cell r="B288" t="str">
            <v>MMQ, PN 10-16, TRIDUCT spoj, DN 450.</v>
          </cell>
          <cell r="C288" t="str">
            <v>kos</v>
          </cell>
          <cell r="D288">
            <v>0</v>
          </cell>
        </row>
        <row r="289">
          <cell r="A289" t="str">
            <v>10 0140 500</v>
          </cell>
          <cell r="B289" t="str">
            <v>MMQ, PN 10-16, TRIDUCT spoj, DN 500.</v>
          </cell>
          <cell r="C289" t="str">
            <v>kos</v>
          </cell>
          <cell r="D289">
            <v>0</v>
          </cell>
        </row>
        <row r="290">
          <cell r="A290" t="str">
            <v>10 0140 600</v>
          </cell>
          <cell r="B290" t="str">
            <v>MMQ, PN 10-16, TRIDUCT spoj, DN 600.</v>
          </cell>
          <cell r="C290" t="str">
            <v>kos</v>
          </cell>
          <cell r="D290">
            <v>0</v>
          </cell>
        </row>
        <row r="292">
          <cell r="A292" t="str">
            <v>10 0141 000</v>
          </cell>
          <cell r="B292" t="str">
            <v>NL fazonski kosi, MMQ, Vi spoj</v>
          </cell>
        </row>
        <row r="293">
          <cell r="A293" t="str">
            <v>10 0141 060</v>
          </cell>
          <cell r="B293" t="str">
            <v>MMQ kos, PN 10, TRIDUCT Vi spoj, DN 60.</v>
          </cell>
          <cell r="C293" t="str">
            <v>kos</v>
          </cell>
          <cell r="D293">
            <v>4750</v>
          </cell>
        </row>
        <row r="294">
          <cell r="A294" t="str">
            <v>10 0141 080</v>
          </cell>
          <cell r="B294" t="str">
            <v>MMQ kos, PN 10, TRIDUCT Vi spoj, DN 80.</v>
          </cell>
          <cell r="C294" t="str">
            <v>kos</v>
          </cell>
          <cell r="D294">
            <v>5290</v>
          </cell>
        </row>
        <row r="295">
          <cell r="A295" t="str">
            <v>10 0141 100</v>
          </cell>
          <cell r="B295" t="str">
            <v>MMQ kos, PN 10, TRIDUCT Vi spoj, DN 100.</v>
          </cell>
          <cell r="C295" t="str">
            <v>kos</v>
          </cell>
          <cell r="D295">
            <v>6730</v>
          </cell>
        </row>
        <row r="296">
          <cell r="A296" t="str">
            <v>10 0141 125</v>
          </cell>
          <cell r="B296" t="str">
            <v>MMQ kos, PN 10, TRIDUCT Vi spoj, DN 125.</v>
          </cell>
          <cell r="C296" t="str">
            <v>kos</v>
          </cell>
          <cell r="D296">
            <v>8890</v>
          </cell>
        </row>
        <row r="297">
          <cell r="A297" t="str">
            <v>10 0141 150</v>
          </cell>
          <cell r="B297" t="str">
            <v>MMQ kos, PN 10, TRIDUCT Vi spoj, DN 150.</v>
          </cell>
          <cell r="C297" t="str">
            <v>kos</v>
          </cell>
          <cell r="D297">
            <v>11580</v>
          </cell>
        </row>
        <row r="298">
          <cell r="A298" t="str">
            <v>10 0141 200</v>
          </cell>
          <cell r="B298" t="str">
            <v>MMQ kos, PN 10, TRIDUCT Vi spoj, DN 200.</v>
          </cell>
          <cell r="C298" t="str">
            <v>kos</v>
          </cell>
          <cell r="D298">
            <v>18740</v>
          </cell>
        </row>
        <row r="299">
          <cell r="A299" t="str">
            <v>10 0141 250</v>
          </cell>
          <cell r="B299" t="str">
            <v>MMQ kos, PN 10, TRIDUCT Vi spoj, DN 250.</v>
          </cell>
          <cell r="C299" t="str">
            <v>kos</v>
          </cell>
          <cell r="D299">
            <v>43230</v>
          </cell>
        </row>
        <row r="300">
          <cell r="A300" t="str">
            <v>10 0141 300</v>
          </cell>
          <cell r="B300" t="str">
            <v>MMQ kos, PN 10, TRIDUCT Vi spoj, DN 300.</v>
          </cell>
          <cell r="C300" t="str">
            <v>kos</v>
          </cell>
          <cell r="D300">
            <v>61970</v>
          </cell>
        </row>
        <row r="301">
          <cell r="A301" t="str">
            <v xml:space="preserve"> </v>
          </cell>
        </row>
        <row r="302">
          <cell r="A302" t="str">
            <v>10 0142 000</v>
          </cell>
          <cell r="B302" t="str">
            <v>NL fazonski kosi, MMQ, sidrni spoj</v>
          </cell>
        </row>
        <row r="303">
          <cell r="A303" t="str">
            <v>10 0142 060</v>
          </cell>
          <cell r="B303" t="str">
            <v>MMQ kos, PN 10-16, sidrni spoj, DN 60.</v>
          </cell>
          <cell r="C303" t="str">
            <v>kos</v>
          </cell>
          <cell r="D303">
            <v>4750</v>
          </cell>
        </row>
        <row r="304">
          <cell r="A304" t="str">
            <v>10 0142 080</v>
          </cell>
          <cell r="B304" t="str">
            <v>MMQ kos, PN 10-16, sidrni spoj, DN 80.</v>
          </cell>
          <cell r="C304" t="str">
            <v>kos</v>
          </cell>
          <cell r="D304">
            <v>5290</v>
          </cell>
        </row>
        <row r="305">
          <cell r="A305" t="str">
            <v>10 0142 100</v>
          </cell>
          <cell r="B305" t="str">
            <v>MMQ kos, PN 10-16, sidrni spoj, DN 100.</v>
          </cell>
          <cell r="C305" t="str">
            <v>kos</v>
          </cell>
          <cell r="D305">
            <v>6730</v>
          </cell>
        </row>
        <row r="306">
          <cell r="A306" t="str">
            <v>10 0142 125</v>
          </cell>
          <cell r="B306" t="str">
            <v>MMQ kos, PN 10-16, sidrni spoj, DN 125.</v>
          </cell>
          <cell r="C306" t="str">
            <v>kos</v>
          </cell>
          <cell r="D306">
            <v>8890</v>
          </cell>
        </row>
        <row r="307">
          <cell r="A307" t="str">
            <v>10 0142 150</v>
          </cell>
          <cell r="B307" t="str">
            <v>MMQ kos, PN 10-16, sidrni spoj, DN 150.</v>
          </cell>
          <cell r="C307" t="str">
            <v>kos</v>
          </cell>
          <cell r="D307">
            <v>11580</v>
          </cell>
        </row>
        <row r="308">
          <cell r="A308" t="str">
            <v>10 0142 200</v>
          </cell>
          <cell r="B308" t="str">
            <v>MMQ kos, PN 10-16, sidrni spoj, DN 200.</v>
          </cell>
          <cell r="C308" t="str">
            <v>kos</v>
          </cell>
          <cell r="D308">
            <v>18740</v>
          </cell>
        </row>
        <row r="309">
          <cell r="A309" t="str">
            <v>10 0142 250</v>
          </cell>
          <cell r="B309" t="str">
            <v>MMQ kos, PN 10-16, sidrni spoj, DN 250.</v>
          </cell>
          <cell r="C309" t="str">
            <v>kos</v>
          </cell>
          <cell r="D309">
            <v>43230</v>
          </cell>
        </row>
        <row r="310">
          <cell r="A310" t="str">
            <v>10 0142 300</v>
          </cell>
          <cell r="B310" t="str">
            <v>MMQ kos, PN 10-16, sidrni spoj, DN 300.</v>
          </cell>
          <cell r="C310" t="str">
            <v>kos</v>
          </cell>
          <cell r="D310">
            <v>61970</v>
          </cell>
        </row>
        <row r="311">
          <cell r="A311" t="str">
            <v>10 0142 350</v>
          </cell>
          <cell r="B311" t="str">
            <v>MMQ kos, PN 10-16, sidrni spoj, DN 350.</v>
          </cell>
          <cell r="C311" t="str">
            <v>kos</v>
          </cell>
          <cell r="D311">
            <v>0</v>
          </cell>
        </row>
        <row r="312">
          <cell r="A312" t="str">
            <v>10 0142 400</v>
          </cell>
          <cell r="B312" t="str">
            <v>MMQ kos, PN 10-16, sidrni spoj, DN 400.</v>
          </cell>
          <cell r="C312" t="str">
            <v>kos</v>
          </cell>
          <cell r="D312">
            <v>0</v>
          </cell>
        </row>
        <row r="313">
          <cell r="A313" t="str">
            <v>10 0142 450</v>
          </cell>
          <cell r="B313" t="str">
            <v>MMQ kos, PN 10-16, sidrni spoj, DN 450.</v>
          </cell>
          <cell r="C313" t="str">
            <v>kos</v>
          </cell>
          <cell r="D313">
            <v>0</v>
          </cell>
        </row>
        <row r="314">
          <cell r="A314" t="str">
            <v>10 0142 500</v>
          </cell>
          <cell r="B314" t="str">
            <v>MMQ kos, PN 10-16, sidrni spoj, DN 500.</v>
          </cell>
          <cell r="C314" t="str">
            <v>kos</v>
          </cell>
          <cell r="D314">
            <v>0</v>
          </cell>
        </row>
        <row r="315">
          <cell r="A315" t="str">
            <v>10 0142 600</v>
          </cell>
          <cell r="B315" t="str">
            <v>MMQ kos, PN 10-16, sidrni spoj, DN 600.</v>
          </cell>
          <cell r="C315" t="str">
            <v>kos</v>
          </cell>
          <cell r="D315">
            <v>0</v>
          </cell>
        </row>
        <row r="317">
          <cell r="A317" t="str">
            <v>10 0150 000</v>
          </cell>
          <cell r="B317" t="str">
            <v>NL fazonski kosi,  TRIDUCT MMK 45°</v>
          </cell>
        </row>
        <row r="318">
          <cell r="A318" t="str">
            <v>10 0150 060</v>
          </cell>
          <cell r="B318" t="str">
            <v>MMK kos 45°, PN 10-16, TRIDUCT spoj, DN 60.</v>
          </cell>
          <cell r="C318" t="str">
            <v>kos</v>
          </cell>
          <cell r="D318">
            <v>4380</v>
          </cell>
        </row>
        <row r="319">
          <cell r="A319" t="str">
            <v>10 0150 080</v>
          </cell>
          <cell r="B319" t="str">
            <v>MMK kos 45°, PN 10-16, TRIDUCT spoj, DN 80.</v>
          </cell>
          <cell r="C319" t="str">
            <v>kos</v>
          </cell>
          <cell r="D319">
            <v>4920</v>
          </cell>
        </row>
        <row r="320">
          <cell r="A320" t="str">
            <v>10 0150 100</v>
          </cell>
          <cell r="B320" t="str">
            <v>MMK kos 45°, PN 10-16, TRIDUCT spoj, DN 100.</v>
          </cell>
          <cell r="C320" t="str">
            <v>kos</v>
          </cell>
          <cell r="D320">
            <v>6250</v>
          </cell>
        </row>
        <row r="321">
          <cell r="A321" t="str">
            <v>10 0150 125</v>
          </cell>
          <cell r="B321" t="str">
            <v>MMK kos 45°, PN 10-16, TRIDUCT spoj, DN 125.</v>
          </cell>
          <cell r="C321" t="str">
            <v>kos</v>
          </cell>
          <cell r="D321">
            <v>8140</v>
          </cell>
        </row>
        <row r="322">
          <cell r="A322" t="str">
            <v>10 0150 150</v>
          </cell>
          <cell r="B322" t="str">
            <v>MMK kos 45°, PN 10-16, TRIDUCT spoj, DN 150.</v>
          </cell>
          <cell r="C322" t="str">
            <v>kos</v>
          </cell>
          <cell r="D322">
            <v>10450</v>
          </cell>
        </row>
        <row r="323">
          <cell r="A323" t="str">
            <v>10 0150 200</v>
          </cell>
          <cell r="B323" t="str">
            <v>MMK kos 45°, PN 10-16, TRIDUCT spoj, DN 200.</v>
          </cell>
          <cell r="C323" t="str">
            <v>kos</v>
          </cell>
          <cell r="D323">
            <v>15260</v>
          </cell>
        </row>
        <row r="324">
          <cell r="A324" t="str">
            <v>10 0150 250</v>
          </cell>
          <cell r="B324" t="str">
            <v>MMK kos 45°, PN 10-16, TRIDUCT spoj, DN 250.</v>
          </cell>
          <cell r="C324" t="str">
            <v>kos</v>
          </cell>
          <cell r="D324">
            <v>36090</v>
          </cell>
        </row>
        <row r="325">
          <cell r="A325" t="str">
            <v>10 0150 300</v>
          </cell>
          <cell r="B325" t="str">
            <v>MMK kos 45°, PN 10-16, TRIDUCT spoj, DN 300.</v>
          </cell>
          <cell r="C325" t="str">
            <v>kos</v>
          </cell>
          <cell r="D325">
            <v>48880</v>
          </cell>
        </row>
        <row r="326">
          <cell r="A326" t="str">
            <v>10 0150 350</v>
          </cell>
          <cell r="B326" t="str">
            <v>MMK kos 45°, PN 10-16, TRIDUCT spoj, DN 350.</v>
          </cell>
          <cell r="C326" t="str">
            <v>kos</v>
          </cell>
          <cell r="D326">
            <v>63700</v>
          </cell>
        </row>
        <row r="327">
          <cell r="A327" t="str">
            <v>10 0150 400</v>
          </cell>
          <cell r="B327" t="str">
            <v>MMK kos 45°, PN 10-16, TRIDUCT spoj, DN 400.</v>
          </cell>
          <cell r="C327" t="str">
            <v>kos</v>
          </cell>
          <cell r="D327">
            <v>78660</v>
          </cell>
        </row>
        <row r="328">
          <cell r="A328" t="str">
            <v>10 0150 450</v>
          </cell>
          <cell r="B328" t="str">
            <v>MMK kos 45°, PN 10-16, TRIDUCT spoj, DN 450.</v>
          </cell>
          <cell r="C328" t="str">
            <v>kos</v>
          </cell>
          <cell r="D328">
            <v>90140</v>
          </cell>
        </row>
        <row r="329">
          <cell r="A329" t="str">
            <v>10 0150 500</v>
          </cell>
          <cell r="B329" t="str">
            <v>MMK kos 45°, PN 10-16, TRIDUCT spoj, DN 500.</v>
          </cell>
          <cell r="C329" t="str">
            <v>kos</v>
          </cell>
          <cell r="D329">
            <v>128970</v>
          </cell>
        </row>
        <row r="330">
          <cell r="A330" t="str">
            <v>10 0150 600</v>
          </cell>
          <cell r="B330" t="str">
            <v>MMK kos 45°, PN 10-16, TRIDUCT spoj, DN 600.</v>
          </cell>
          <cell r="C330" t="str">
            <v>kos</v>
          </cell>
          <cell r="D330">
            <v>187470</v>
          </cell>
        </row>
        <row r="331">
          <cell r="A331" t="str">
            <v>10 0150 700</v>
          </cell>
          <cell r="B331" t="str">
            <v>MMK kos 45°, PN 10-16, TRIDUCT spoj, DN 700.</v>
          </cell>
          <cell r="C331" t="str">
            <v>kos</v>
          </cell>
          <cell r="D331">
            <v>272730</v>
          </cell>
        </row>
        <row r="333">
          <cell r="A333" t="str">
            <v>10 0151 000</v>
          </cell>
          <cell r="B333" t="str">
            <v>NL fazonski kosi, TRIDUCT MMK 45°, Vi spoj</v>
          </cell>
        </row>
        <row r="334">
          <cell r="A334" t="str">
            <v>10 0151 060</v>
          </cell>
          <cell r="B334" t="str">
            <v>MMK kos 45°, PN 10-16, TRIDUCT Vi spoj, DN 60.</v>
          </cell>
          <cell r="C334" t="str">
            <v>kos</v>
          </cell>
          <cell r="D334">
            <v>4380</v>
          </cell>
        </row>
        <row r="335">
          <cell r="A335" t="str">
            <v>10 0151 080</v>
          </cell>
          <cell r="B335" t="str">
            <v>MMK kos 45°, PN 10-16, TRIDUCT Vi spoj, DN 80.</v>
          </cell>
          <cell r="C335" t="str">
            <v>kos</v>
          </cell>
          <cell r="D335">
            <v>4920</v>
          </cell>
        </row>
        <row r="336">
          <cell r="A336" t="str">
            <v>10 0151 100</v>
          </cell>
          <cell r="B336" t="str">
            <v>MMK kos 45°, PN 10-16, TRIDUCT Vi spoj, DN 100.</v>
          </cell>
          <cell r="C336" t="str">
            <v>kos</v>
          </cell>
          <cell r="D336">
            <v>6250</v>
          </cell>
        </row>
        <row r="337">
          <cell r="A337" t="str">
            <v>10 0151 125</v>
          </cell>
          <cell r="B337" t="str">
            <v>MMK kos 45°, PN 10-16, TRIDUCT Vi spoj, DN 125.</v>
          </cell>
          <cell r="C337" t="str">
            <v>kos</v>
          </cell>
          <cell r="D337">
            <v>8140</v>
          </cell>
        </row>
        <row r="338">
          <cell r="A338" t="str">
            <v>10 0151 150</v>
          </cell>
          <cell r="B338" t="str">
            <v>MMK kos 45°, PN 10-16, TRIDUCT Vi spoj, DN 150.</v>
          </cell>
          <cell r="C338" t="str">
            <v>kos</v>
          </cell>
          <cell r="D338">
            <v>10450</v>
          </cell>
        </row>
        <row r="339">
          <cell r="A339" t="str">
            <v>10 0151 200</v>
          </cell>
          <cell r="B339" t="str">
            <v>MMK kos 45°, PN 10-16, TRIDUCT Vi spoj, DN 200.</v>
          </cell>
          <cell r="C339" t="str">
            <v>kos</v>
          </cell>
          <cell r="D339">
            <v>15260</v>
          </cell>
        </row>
        <row r="340">
          <cell r="A340" t="str">
            <v>10 0151 250</v>
          </cell>
          <cell r="B340" t="str">
            <v>MMK kos 45°, PN 10-16, TRIDUCT Vi spoj, DN 250.</v>
          </cell>
          <cell r="C340" t="str">
            <v>kos</v>
          </cell>
          <cell r="D340">
            <v>36090</v>
          </cell>
        </row>
        <row r="341">
          <cell r="A341" t="str">
            <v>10 0151 300</v>
          </cell>
          <cell r="B341" t="str">
            <v>MMK kos 45°, PN 10-16, TRIDUCT Vi spoj, DN 300.</v>
          </cell>
          <cell r="C341" t="str">
            <v>kos</v>
          </cell>
          <cell r="D341">
            <v>48880</v>
          </cell>
        </row>
        <row r="343">
          <cell r="A343" t="str">
            <v>10 0152 000</v>
          </cell>
          <cell r="B343" t="str">
            <v>NL fazonski kosi, TRIDUCT MMK 45°, sidrni spoj</v>
          </cell>
        </row>
        <row r="344">
          <cell r="A344" t="str">
            <v>10 0152 060</v>
          </cell>
          <cell r="B344" t="str">
            <v>MMK kos 45°, PN 10-16, sidrni spoj, DN 60.</v>
          </cell>
          <cell r="C344" t="str">
            <v>kos</v>
          </cell>
          <cell r="D344">
            <v>4380</v>
          </cell>
        </row>
        <row r="345">
          <cell r="A345" t="str">
            <v>10 0152 080</v>
          </cell>
          <cell r="B345" t="str">
            <v>MMK kos 45°, PN 10-16, sidrni spoj, DN 80.</v>
          </cell>
          <cell r="C345" t="str">
            <v>kos</v>
          </cell>
          <cell r="D345">
            <v>4920</v>
          </cell>
        </row>
        <row r="346">
          <cell r="A346" t="str">
            <v>10 0152 100</v>
          </cell>
          <cell r="B346" t="str">
            <v>MMK kos 45°, PN 10-16, sidrni spoj, DN 100.</v>
          </cell>
          <cell r="C346" t="str">
            <v>kos</v>
          </cell>
          <cell r="D346">
            <v>6250</v>
          </cell>
        </row>
        <row r="347">
          <cell r="A347" t="str">
            <v>10 0152 125</v>
          </cell>
          <cell r="B347" t="str">
            <v>MMK kos 45°, PN 10-16, sidrni spoj, DN 125.</v>
          </cell>
          <cell r="C347" t="str">
            <v>kos</v>
          </cell>
          <cell r="D347">
            <v>8140</v>
          </cell>
        </row>
        <row r="348">
          <cell r="A348" t="str">
            <v>10 0152 150</v>
          </cell>
          <cell r="B348" t="str">
            <v>MMK kos 45°, PN 10-16, sidrni spoj, DN 150.</v>
          </cell>
          <cell r="C348" t="str">
            <v>kos</v>
          </cell>
          <cell r="D348">
            <v>10450</v>
          </cell>
        </row>
        <row r="349">
          <cell r="A349" t="str">
            <v>10 0152 200</v>
          </cell>
          <cell r="B349" t="str">
            <v>MMK kos 45°, PN 10-16, sidrni spoj, DN 200.</v>
          </cell>
          <cell r="C349" t="str">
            <v>kos</v>
          </cell>
          <cell r="D349">
            <v>15260</v>
          </cell>
        </row>
        <row r="350">
          <cell r="A350" t="str">
            <v>10 0152 250</v>
          </cell>
          <cell r="B350" t="str">
            <v>MMK kos 45°, PN 10-16, sidrni spoj, DN 250.</v>
          </cell>
          <cell r="C350" t="str">
            <v>kos</v>
          </cell>
          <cell r="D350">
            <v>36090</v>
          </cell>
        </row>
        <row r="351">
          <cell r="A351" t="str">
            <v>10 0152 300</v>
          </cell>
          <cell r="B351" t="str">
            <v>MMK kos 45°, PN 10-16, sidrni spoj, DN 300.</v>
          </cell>
          <cell r="C351" t="str">
            <v>kos</v>
          </cell>
          <cell r="D351">
            <v>48880</v>
          </cell>
        </row>
        <row r="352">
          <cell r="A352" t="str">
            <v>10 0152 350</v>
          </cell>
          <cell r="B352" t="str">
            <v>MMK kos 45°, PN 10-16, sidrni spoj, DN 350.</v>
          </cell>
          <cell r="C352" t="str">
            <v>kos</v>
          </cell>
          <cell r="D352">
            <v>63700</v>
          </cell>
        </row>
        <row r="353">
          <cell r="A353" t="str">
            <v>10 0152 400</v>
          </cell>
          <cell r="B353" t="str">
            <v>MMK kos 45°, PN 10-16, sidrni spoj, DN 400.</v>
          </cell>
          <cell r="C353" t="str">
            <v>kos</v>
          </cell>
          <cell r="D353">
            <v>78660</v>
          </cell>
        </row>
        <row r="354">
          <cell r="A354" t="str">
            <v>10 0152 450</v>
          </cell>
          <cell r="B354" t="str">
            <v>MMK kos 45°, PN 10-16, sidrni spoj, DN 450.</v>
          </cell>
          <cell r="C354" t="str">
            <v>kos</v>
          </cell>
          <cell r="D354">
            <v>90140</v>
          </cell>
        </row>
        <row r="355">
          <cell r="A355" t="str">
            <v>10 0152 500</v>
          </cell>
          <cell r="B355" t="str">
            <v>MMK kos 45°, PN 10-16, sidrni spoj, DN 500.</v>
          </cell>
          <cell r="C355" t="str">
            <v>kos</v>
          </cell>
          <cell r="D355">
            <v>128970</v>
          </cell>
        </row>
        <row r="356">
          <cell r="A356" t="str">
            <v>10 0152 600</v>
          </cell>
          <cell r="B356" t="str">
            <v>MMK kos 45°, PN 10-16, sidrni spoj, DN 600.</v>
          </cell>
          <cell r="C356" t="str">
            <v>kos</v>
          </cell>
          <cell r="D356">
            <v>187470</v>
          </cell>
        </row>
        <row r="357">
          <cell r="A357" t="str">
            <v>10 0152 700</v>
          </cell>
          <cell r="B357" t="str">
            <v>MMK kos 45°, PN 10-16, sidrni spoj, DN 700.</v>
          </cell>
          <cell r="C357" t="str">
            <v>kos</v>
          </cell>
          <cell r="D357">
            <v>272730</v>
          </cell>
        </row>
        <row r="359">
          <cell r="A359" t="str">
            <v>10 0160 000</v>
          </cell>
          <cell r="B359" t="str">
            <v>NL fazonski kosi, TRIDUCT MMK 22°</v>
          </cell>
        </row>
        <row r="360">
          <cell r="A360" t="str">
            <v>10 0160 060</v>
          </cell>
          <cell r="B360" t="str">
            <v>MMK kos 22°, PN 10-16, TRIDUCT spoj,  DN 60.</v>
          </cell>
          <cell r="C360" t="str">
            <v>kos</v>
          </cell>
          <cell r="D360">
            <v>3810</v>
          </cell>
        </row>
        <row r="361">
          <cell r="A361" t="str">
            <v>10 0160 080</v>
          </cell>
          <cell r="B361" t="str">
            <v>MMK kos 22°, PN 10-16, TRIDUCT spoj,  DN 80.</v>
          </cell>
          <cell r="C361" t="str">
            <v>kos</v>
          </cell>
          <cell r="D361">
            <v>4610</v>
          </cell>
        </row>
        <row r="362">
          <cell r="A362" t="str">
            <v>10 0160 100</v>
          </cell>
          <cell r="B362" t="str">
            <v>MMK kos 22°, PN 10-16, TRIDUCT spoj,  DN 100.</v>
          </cell>
          <cell r="C362" t="str">
            <v>kos</v>
          </cell>
          <cell r="D362">
            <v>5660</v>
          </cell>
        </row>
        <row r="363">
          <cell r="A363" t="str">
            <v>10 0160 125</v>
          </cell>
          <cell r="B363" t="str">
            <v>MMK kos 22°, PN 10-16, TRIDUCT spoj,  DN 125.</v>
          </cell>
          <cell r="C363" t="str">
            <v>kos</v>
          </cell>
          <cell r="D363">
            <v>7020</v>
          </cell>
        </row>
        <row r="364">
          <cell r="A364" t="str">
            <v>10 0160 150</v>
          </cell>
          <cell r="B364" t="str">
            <v>MMK kos 22°, PN 10-16, TRIDUCT spoj,  DN 150.</v>
          </cell>
          <cell r="C364" t="str">
            <v>kos</v>
          </cell>
          <cell r="D364">
            <v>8900</v>
          </cell>
        </row>
        <row r="365">
          <cell r="A365" t="str">
            <v>10 0160 200</v>
          </cell>
          <cell r="B365" t="str">
            <v>MMK kos 22°, PN 10-16, TRIDUCT spoj,  DN 200.</v>
          </cell>
          <cell r="C365" t="str">
            <v>kos</v>
          </cell>
          <cell r="D365">
            <v>13390</v>
          </cell>
        </row>
        <row r="366">
          <cell r="A366" t="str">
            <v>10 0160 250</v>
          </cell>
          <cell r="B366" t="str">
            <v>MMK kos 22°, PN 10-16, TRIDUCT spoj,  DN 250.</v>
          </cell>
          <cell r="C366" t="str">
            <v>kos</v>
          </cell>
          <cell r="D366">
            <v>29350</v>
          </cell>
        </row>
        <row r="367">
          <cell r="A367" t="str">
            <v>10 0160 300</v>
          </cell>
          <cell r="B367" t="str">
            <v>MMK kos 22°, PN 10-16, TRIDUCT spoj,  DN 300.</v>
          </cell>
          <cell r="C367" t="str">
            <v>kos</v>
          </cell>
          <cell r="D367">
            <v>38170</v>
          </cell>
        </row>
        <row r="368">
          <cell r="A368" t="str">
            <v>10 0160 350</v>
          </cell>
          <cell r="B368" t="str">
            <v>MMK kos 22°, PN 10-16, TRIDUCT spoj,  DN 350.</v>
          </cell>
          <cell r="C368" t="str">
            <v>kos</v>
          </cell>
          <cell r="D368">
            <v>51310</v>
          </cell>
        </row>
        <row r="369">
          <cell r="A369" t="str">
            <v>10 0160 400</v>
          </cell>
          <cell r="B369" t="str">
            <v>MMK kos 22°, PN 10-16, TRIDUCT spoj,  DN 400.</v>
          </cell>
          <cell r="C369" t="str">
            <v>kos</v>
          </cell>
          <cell r="D369">
            <v>65800</v>
          </cell>
        </row>
        <row r="370">
          <cell r="A370" t="str">
            <v>10 0160 450</v>
          </cell>
          <cell r="B370" t="str">
            <v>MMK kos 22°, PN 10-16, TRIDUCT spoj,  DN 450.</v>
          </cell>
          <cell r="C370" t="str">
            <v>kos</v>
          </cell>
          <cell r="D370">
            <v>70170</v>
          </cell>
        </row>
        <row r="371">
          <cell r="A371" t="str">
            <v>10 0160 500</v>
          </cell>
          <cell r="B371" t="str">
            <v>MMK kos 22°, PN 10-16, TRIDUCT spoj,  DN 500.</v>
          </cell>
          <cell r="C371" t="str">
            <v>kos</v>
          </cell>
          <cell r="D371">
            <v>98610</v>
          </cell>
        </row>
        <row r="372">
          <cell r="A372" t="str">
            <v>10 0160 600</v>
          </cell>
          <cell r="B372" t="str">
            <v>MMK kos 22°, PN 10-16, TRIDUCT spoj,  DN 600.</v>
          </cell>
          <cell r="C372" t="str">
            <v>kos</v>
          </cell>
          <cell r="D372">
            <v>141140</v>
          </cell>
        </row>
        <row r="373">
          <cell r="A373" t="str">
            <v>10 0160 700</v>
          </cell>
          <cell r="B373" t="str">
            <v>MMK kos 22°, PN 10-16, TRIDUCT spoj,  DN 700.</v>
          </cell>
          <cell r="C373" t="str">
            <v>kos</v>
          </cell>
          <cell r="D373">
            <v>220970</v>
          </cell>
        </row>
        <row r="375">
          <cell r="B375" t="str">
            <v>NL fazonski kosi, TRIDUCT MMK 22°, Vi spoj</v>
          </cell>
        </row>
        <row r="376">
          <cell r="A376" t="str">
            <v>10 0161 060</v>
          </cell>
          <cell r="B376" t="str">
            <v>MMK kos 22°, PN 10-16, TRIDUCT Vi spoj, DN 60.</v>
          </cell>
          <cell r="C376" t="str">
            <v>kos</v>
          </cell>
          <cell r="D376">
            <v>3810</v>
          </cell>
        </row>
        <row r="377">
          <cell r="A377" t="str">
            <v>10 0161 080</v>
          </cell>
          <cell r="B377" t="str">
            <v>MMK kos 22°, PN 10-16, TRIDUCT Vi spoj, DN 80.</v>
          </cell>
          <cell r="C377" t="str">
            <v>kos</v>
          </cell>
          <cell r="D377">
            <v>4610</v>
          </cell>
        </row>
        <row r="378">
          <cell r="A378" t="str">
            <v>10 0161 100</v>
          </cell>
          <cell r="B378" t="str">
            <v>MMK kos 22°, PN 10-16, TRIDUCT Vi spoj, DN 100.</v>
          </cell>
          <cell r="C378" t="str">
            <v>kos</v>
          </cell>
          <cell r="D378">
            <v>5660</v>
          </cell>
        </row>
        <row r="379">
          <cell r="A379" t="str">
            <v>10 0161 125</v>
          </cell>
          <cell r="B379" t="str">
            <v>MMK kos 22°, PN 10-16, TRIDUCT Vi spoj, DN 125.</v>
          </cell>
          <cell r="C379" t="str">
            <v>kos</v>
          </cell>
          <cell r="D379">
            <v>7020</v>
          </cell>
        </row>
        <row r="380">
          <cell r="A380" t="str">
            <v>10 0161 150</v>
          </cell>
          <cell r="B380" t="str">
            <v>MMK kos 22°, PN 10-16, TRIDUCT Vi spoj,DN 150.</v>
          </cell>
          <cell r="C380" t="str">
            <v>kos</v>
          </cell>
          <cell r="D380">
            <v>8900</v>
          </cell>
        </row>
        <row r="381">
          <cell r="A381" t="str">
            <v>10 0161 200</v>
          </cell>
          <cell r="B381" t="str">
            <v>MMK kos 22°, PN 10-16, TRIDUCT Vi spoj, DN 200.</v>
          </cell>
          <cell r="C381" t="str">
            <v>kos</v>
          </cell>
          <cell r="D381">
            <v>13390</v>
          </cell>
        </row>
        <row r="382">
          <cell r="A382" t="str">
            <v>10 0161 250</v>
          </cell>
          <cell r="B382" t="str">
            <v>MMK kos 22°, PN 10-16, TRIDUCT Vi spoj, DN 250.</v>
          </cell>
          <cell r="C382" t="str">
            <v>kos</v>
          </cell>
          <cell r="D382">
            <v>29350</v>
          </cell>
        </row>
        <row r="383">
          <cell r="A383" t="str">
            <v>10 0161 300</v>
          </cell>
          <cell r="B383" t="str">
            <v>MMK kos 22°, PN 10-16, TRIDUCT Vi spoj, DN 300.</v>
          </cell>
          <cell r="C383" t="str">
            <v>kos</v>
          </cell>
          <cell r="D383">
            <v>38170</v>
          </cell>
        </row>
        <row r="385">
          <cell r="A385" t="str">
            <v>10 0162 000</v>
          </cell>
          <cell r="B385" t="str">
            <v>NL fazonski kosi, TRIDUCT MMK 22°, sidrni spoj</v>
          </cell>
        </row>
        <row r="386">
          <cell r="A386" t="str">
            <v>10 0162 060</v>
          </cell>
          <cell r="B386" t="str">
            <v>MMK kos 22°, PN 10-16, sidrni spoj,  DN 60.</v>
          </cell>
          <cell r="C386" t="str">
            <v>kos</v>
          </cell>
          <cell r="D386">
            <v>3810</v>
          </cell>
        </row>
        <row r="387">
          <cell r="A387" t="str">
            <v>10 0162 080</v>
          </cell>
          <cell r="B387" t="str">
            <v>MMK kos 22°, PN 10-16, sidrni spoj,  DN 80.</v>
          </cell>
          <cell r="C387" t="str">
            <v>kos</v>
          </cell>
          <cell r="D387">
            <v>4610</v>
          </cell>
        </row>
        <row r="388">
          <cell r="A388" t="str">
            <v>10 0162 100</v>
          </cell>
          <cell r="B388" t="str">
            <v>MMK kos 22°, PN 10-16, sidrni spoj,  DN 100.</v>
          </cell>
          <cell r="C388" t="str">
            <v>kos</v>
          </cell>
          <cell r="D388">
            <v>5660</v>
          </cell>
        </row>
        <row r="389">
          <cell r="A389" t="str">
            <v>10 0162 125</v>
          </cell>
          <cell r="B389" t="str">
            <v>MMK kos 22°, PN 10-16, sidrni spoj,  DN 125.</v>
          </cell>
          <cell r="C389" t="str">
            <v>kos</v>
          </cell>
          <cell r="D389">
            <v>7020</v>
          </cell>
        </row>
        <row r="390">
          <cell r="A390" t="str">
            <v>10 0162 150</v>
          </cell>
          <cell r="B390" t="str">
            <v>MMK kos 22°, PN 10-16, sidrni spoj,  DN 150.</v>
          </cell>
          <cell r="C390" t="str">
            <v>kos</v>
          </cell>
          <cell r="D390">
            <v>8900</v>
          </cell>
        </row>
        <row r="391">
          <cell r="A391" t="str">
            <v>10 0162 200</v>
          </cell>
          <cell r="B391" t="str">
            <v>MMK kos 22°, PN 10-16, sidrni spoj,  DN 200.</v>
          </cell>
          <cell r="C391" t="str">
            <v>kos</v>
          </cell>
          <cell r="D391">
            <v>13390</v>
          </cell>
        </row>
        <row r="392">
          <cell r="A392" t="str">
            <v>10 0162 250</v>
          </cell>
          <cell r="B392" t="str">
            <v>MMK kos 22°, PN 10-16, sidrni spoj,  DN 250.</v>
          </cell>
          <cell r="C392" t="str">
            <v>kos</v>
          </cell>
          <cell r="D392">
            <v>29350</v>
          </cell>
        </row>
        <row r="393">
          <cell r="A393" t="str">
            <v>10 0162 300</v>
          </cell>
          <cell r="B393" t="str">
            <v>MMK kos 22°, PN 10-16, sidrni spoj,  DN 300.</v>
          </cell>
          <cell r="C393" t="str">
            <v>kos</v>
          </cell>
          <cell r="D393">
            <v>38170</v>
          </cell>
        </row>
        <row r="394">
          <cell r="A394" t="str">
            <v>10 0162 350</v>
          </cell>
          <cell r="B394" t="str">
            <v>MMK kos 22°, PN 10-16, sidrni spoj,  DN 350.</v>
          </cell>
          <cell r="C394" t="str">
            <v>kos</v>
          </cell>
          <cell r="D394">
            <v>51310</v>
          </cell>
        </row>
        <row r="395">
          <cell r="A395" t="str">
            <v>10 0162 400</v>
          </cell>
          <cell r="B395" t="str">
            <v xml:space="preserve"> MMK kos 22°, PN 10-16, sidrni spoj, DN 400.</v>
          </cell>
          <cell r="C395" t="str">
            <v>kos</v>
          </cell>
          <cell r="D395">
            <v>65800</v>
          </cell>
        </row>
        <row r="396">
          <cell r="A396" t="str">
            <v>10 0162 450</v>
          </cell>
          <cell r="B396" t="str">
            <v>MMK kos 22°, PN 10-16, sidrni spoj,  DN 450.</v>
          </cell>
          <cell r="C396" t="str">
            <v>kos</v>
          </cell>
          <cell r="D396">
            <v>70170</v>
          </cell>
        </row>
        <row r="397">
          <cell r="A397" t="str">
            <v>10 0162 500</v>
          </cell>
          <cell r="B397" t="str">
            <v>MMK kos 22°, PN 10-16, sidrni spoj,  DN 500.</v>
          </cell>
          <cell r="C397" t="str">
            <v>kos</v>
          </cell>
          <cell r="D397">
            <v>98610</v>
          </cell>
        </row>
        <row r="398">
          <cell r="A398" t="str">
            <v>10 0162 600</v>
          </cell>
          <cell r="B398" t="str">
            <v>MMK kos 22°, PN 10-16, sidrni spoj,  DN 600.</v>
          </cell>
          <cell r="C398" t="str">
            <v>kos</v>
          </cell>
          <cell r="D398">
            <v>141140</v>
          </cell>
        </row>
        <row r="399">
          <cell r="A399" t="str">
            <v>10 0162 700</v>
          </cell>
          <cell r="B399" t="str">
            <v>MMK kos 22°, PN 10-16, sidrni spoj, DN 700.</v>
          </cell>
          <cell r="C399" t="str">
            <v>kos</v>
          </cell>
          <cell r="D399">
            <v>220970</v>
          </cell>
        </row>
        <row r="401">
          <cell r="A401" t="str">
            <v>10 0170 000</v>
          </cell>
          <cell r="B401" t="str">
            <v>NL fazonski kosi, TRIDUCT MMK 11°</v>
          </cell>
        </row>
        <row r="402">
          <cell r="A402" t="str">
            <v>10 0170 060</v>
          </cell>
          <cell r="B402" t="str">
            <v>MMK kos 11°, PN 10-16, TRIDUCT spoj, DN 60.</v>
          </cell>
          <cell r="C402" t="str">
            <v>kos</v>
          </cell>
          <cell r="D402">
            <v>4210</v>
          </cell>
        </row>
        <row r="403">
          <cell r="A403" t="str">
            <v>10 0170 080</v>
          </cell>
          <cell r="B403" t="str">
            <v>MMK kos 11°, PN 10-16, TRIDUCT spoj, DN 80.</v>
          </cell>
          <cell r="C403" t="str">
            <v>kos</v>
          </cell>
          <cell r="D403">
            <v>4710</v>
          </cell>
        </row>
        <row r="404">
          <cell r="A404" t="str">
            <v>10 0170 100</v>
          </cell>
          <cell r="B404" t="str">
            <v>MMK kos 11°, PN 10-16, TRIDUCT spoj, DN 100.</v>
          </cell>
          <cell r="C404" t="str">
            <v>kos</v>
          </cell>
          <cell r="D404">
            <v>5770</v>
          </cell>
        </row>
        <row r="405">
          <cell r="A405" t="str">
            <v>10 0170 125</v>
          </cell>
          <cell r="B405" t="str">
            <v>MMK kos 11°, PN 10-16, TRIDUCT spoj, DN 125.</v>
          </cell>
          <cell r="C405" t="str">
            <v>kos</v>
          </cell>
          <cell r="D405">
            <v>7240</v>
          </cell>
        </row>
        <row r="406">
          <cell r="A406" t="str">
            <v>10 0170 150</v>
          </cell>
          <cell r="B406" t="str">
            <v>MMK kos 11°, PN 10-16, TRIDUCT spoj, DN 150.</v>
          </cell>
          <cell r="C406" t="str">
            <v>kos</v>
          </cell>
          <cell r="D406">
            <v>9060</v>
          </cell>
        </row>
        <row r="407">
          <cell r="A407" t="str">
            <v>10 0170 200</v>
          </cell>
          <cell r="B407" t="str">
            <v>MMK kos 11°, PN 10-16, TRIDUCT spoj, DN 200.</v>
          </cell>
          <cell r="C407" t="str">
            <v>kos</v>
          </cell>
          <cell r="D407">
            <v>13130</v>
          </cell>
        </row>
        <row r="408">
          <cell r="A408" t="str">
            <v>10 0170 250</v>
          </cell>
          <cell r="B408" t="str">
            <v>MMK kos 11°, PN 10-16, TRIDUCT spoj, DN 250.</v>
          </cell>
          <cell r="C408" t="str">
            <v>kos</v>
          </cell>
          <cell r="D408">
            <v>28150</v>
          </cell>
        </row>
        <row r="409">
          <cell r="A409" t="str">
            <v>10 0170 300</v>
          </cell>
          <cell r="B409" t="str">
            <v>MMK kos 11°, PN 10-16, TRIDUCT spoj, DN 300.</v>
          </cell>
          <cell r="C409" t="str">
            <v>kos</v>
          </cell>
          <cell r="D409">
            <v>36180</v>
          </cell>
        </row>
        <row r="410">
          <cell r="A410" t="str">
            <v>10 0170 350</v>
          </cell>
          <cell r="B410" t="str">
            <v>MMK kos 11°, PN 10-16, TRIDUCT spoj, DN 350.</v>
          </cell>
          <cell r="C410" t="str">
            <v>kos</v>
          </cell>
          <cell r="D410">
            <v>48120</v>
          </cell>
        </row>
        <row r="411">
          <cell r="A411" t="str">
            <v>10 0170 400</v>
          </cell>
          <cell r="B411" t="str">
            <v>MMK kos 11°, PN 10-16, TRIDUCT spoj, DN 400.</v>
          </cell>
          <cell r="C411" t="str">
            <v>kos</v>
          </cell>
          <cell r="D411">
            <v>57890</v>
          </cell>
        </row>
        <row r="412">
          <cell r="A412" t="str">
            <v>10 0170 450</v>
          </cell>
          <cell r="B412" t="str">
            <v>MMK kos 11°, PN 10-16, TRIDUCT spoj, DN 450.</v>
          </cell>
          <cell r="C412" t="str">
            <v>kos</v>
          </cell>
          <cell r="D412">
            <v>66980</v>
          </cell>
        </row>
        <row r="413">
          <cell r="A413" t="str">
            <v>10 0170 500</v>
          </cell>
          <cell r="B413" t="str">
            <v>MMK kos 11°, PN 10-16, TRIDUCT spoj, DN 500.</v>
          </cell>
          <cell r="C413" t="str">
            <v>kos</v>
          </cell>
          <cell r="D413">
            <v>89820</v>
          </cell>
        </row>
        <row r="414">
          <cell r="A414" t="str">
            <v>10 0170 600</v>
          </cell>
          <cell r="B414" t="str">
            <v>MMK kos 11°, PN 10-16, TRIDUCT spoj, DN 600.</v>
          </cell>
          <cell r="C414" t="str">
            <v>kos</v>
          </cell>
          <cell r="D414">
            <v>123560</v>
          </cell>
        </row>
        <row r="415">
          <cell r="A415" t="str">
            <v>10 0170 700</v>
          </cell>
          <cell r="B415" t="str">
            <v>MMK kos 11°, PN 10-16, TRIDUCT spoj, DN 700.</v>
          </cell>
          <cell r="C415" t="str">
            <v>kos</v>
          </cell>
          <cell r="D415">
            <v>195260</v>
          </cell>
        </row>
        <row r="417">
          <cell r="A417" t="str">
            <v>10 0171 000</v>
          </cell>
          <cell r="B417" t="str">
            <v>NL fazonski kosi, TRIDUCT MMK 11°, Vi spoj</v>
          </cell>
        </row>
        <row r="418">
          <cell r="A418" t="str">
            <v>10 0171 060</v>
          </cell>
          <cell r="B418" t="str">
            <v>MMK kos 11°, PN 10-16, TRIDUCT Vi spoj, DN 60.</v>
          </cell>
          <cell r="C418" t="str">
            <v>kos</v>
          </cell>
          <cell r="D418">
            <v>4210</v>
          </cell>
        </row>
        <row r="419">
          <cell r="A419" t="str">
            <v>10 0171 080</v>
          </cell>
          <cell r="B419" t="str">
            <v>MMK kos 11°, PN 10-16, TRIDUCT Vi spoj, DN 80.</v>
          </cell>
          <cell r="C419" t="str">
            <v>kos</v>
          </cell>
          <cell r="D419">
            <v>4710</v>
          </cell>
        </row>
        <row r="420">
          <cell r="A420" t="str">
            <v>10 0171 100</v>
          </cell>
          <cell r="B420" t="str">
            <v>MMK kos 11°, PN 10-16, TRIDUCT Vi spoj, DN 100.</v>
          </cell>
          <cell r="C420" t="str">
            <v>kos</v>
          </cell>
          <cell r="D420">
            <v>5770</v>
          </cell>
        </row>
        <row r="421">
          <cell r="A421" t="str">
            <v>10 0171 125</v>
          </cell>
          <cell r="B421" t="str">
            <v>MMK kos 11°, PN 10-16, TRIDUCT Vi spoj, DN 125.</v>
          </cell>
          <cell r="C421" t="str">
            <v>kos</v>
          </cell>
          <cell r="D421">
            <v>7240</v>
          </cell>
        </row>
        <row r="422">
          <cell r="A422" t="str">
            <v>10 0171 150</v>
          </cell>
          <cell r="B422" t="str">
            <v>MMK kos 11°, PN 10-16, TRIDUCT Vi spoj, DN 150.</v>
          </cell>
          <cell r="C422" t="str">
            <v>kos</v>
          </cell>
          <cell r="D422">
            <v>9060</v>
          </cell>
        </row>
        <row r="423">
          <cell r="A423" t="str">
            <v>10 0171 200</v>
          </cell>
          <cell r="B423" t="str">
            <v>MMK kos 11°, PN 10-16, TRIDUCT Vi spoj, DN 200.</v>
          </cell>
          <cell r="C423" t="str">
            <v>kos</v>
          </cell>
          <cell r="D423">
            <v>13130</v>
          </cell>
        </row>
        <row r="424">
          <cell r="A424" t="str">
            <v>10 0171 250</v>
          </cell>
          <cell r="B424" t="str">
            <v>MMK kos 11°, PN 10-16, TRIDUCT Vi spoj, DN 250.</v>
          </cell>
          <cell r="C424" t="str">
            <v>kos</v>
          </cell>
          <cell r="D424">
            <v>28150</v>
          </cell>
        </row>
        <row r="425">
          <cell r="A425" t="str">
            <v>10 0171 300</v>
          </cell>
          <cell r="B425" t="str">
            <v>MMK kos 11°, PN 10-16, TRIDUCT Vi spoj, DN 300.</v>
          </cell>
          <cell r="C425" t="str">
            <v>kos</v>
          </cell>
          <cell r="D425">
            <v>36180</v>
          </cell>
        </row>
        <row r="427">
          <cell r="A427" t="str">
            <v>10 0172 000</v>
          </cell>
          <cell r="B427" t="str">
            <v>NL fazonski kosi, TRIDUCT MMK 11°, sidrni spoj</v>
          </cell>
        </row>
        <row r="428">
          <cell r="A428" t="str">
            <v>10 0172 060</v>
          </cell>
          <cell r="B428" t="str">
            <v>MMK kos 11°, PN 10-16, sidrni spoj, DN 60.</v>
          </cell>
          <cell r="C428" t="str">
            <v>kos</v>
          </cell>
          <cell r="D428">
            <v>4210</v>
          </cell>
        </row>
        <row r="429">
          <cell r="A429" t="str">
            <v>10 0172 080</v>
          </cell>
          <cell r="B429" t="str">
            <v>MMK kos 11°, PN 10-16, sidrni spoj, DN 80.</v>
          </cell>
          <cell r="C429" t="str">
            <v>kos</v>
          </cell>
          <cell r="D429">
            <v>4710</v>
          </cell>
        </row>
        <row r="430">
          <cell r="A430" t="str">
            <v>10 0172 100</v>
          </cell>
          <cell r="B430" t="str">
            <v>MMK kos 11°, PN 10-16, sidrni spoj, DN 100.</v>
          </cell>
          <cell r="C430" t="str">
            <v>kos</v>
          </cell>
          <cell r="D430">
            <v>5770</v>
          </cell>
        </row>
        <row r="431">
          <cell r="A431" t="str">
            <v>10 0172 125</v>
          </cell>
          <cell r="B431" t="str">
            <v>MMK kos 11°, PN 10-16, sidrni spoj, DN 125.</v>
          </cell>
          <cell r="C431" t="str">
            <v>kos</v>
          </cell>
          <cell r="D431">
            <v>7240</v>
          </cell>
        </row>
        <row r="432">
          <cell r="A432" t="str">
            <v>10 0172 150</v>
          </cell>
          <cell r="B432" t="str">
            <v>MMK kos 11°, PN 10-16, sidrni spoj, DN 150.</v>
          </cell>
          <cell r="C432" t="str">
            <v>kos</v>
          </cell>
          <cell r="D432">
            <v>9060</v>
          </cell>
        </row>
        <row r="433">
          <cell r="A433" t="str">
            <v>10 0172 200</v>
          </cell>
          <cell r="B433" t="str">
            <v>MMK kos 11°, PN 10-16, sidrni spoj, DN 200.</v>
          </cell>
          <cell r="C433" t="str">
            <v>kos</v>
          </cell>
          <cell r="D433">
            <v>13130</v>
          </cell>
        </row>
        <row r="434">
          <cell r="A434" t="str">
            <v>10 0172 250</v>
          </cell>
          <cell r="B434" t="str">
            <v>MMK kos 11°, PN 10-16, sidrni spoj, DN 250.</v>
          </cell>
          <cell r="C434" t="str">
            <v>kos</v>
          </cell>
          <cell r="D434">
            <v>28150</v>
          </cell>
        </row>
        <row r="435">
          <cell r="A435" t="str">
            <v>10 0172 300</v>
          </cell>
          <cell r="B435" t="str">
            <v>MMK kos 11°, PN 10-16, sidrni spoj, DN 300.</v>
          </cell>
          <cell r="C435" t="str">
            <v>kos</v>
          </cell>
          <cell r="D435">
            <v>36180</v>
          </cell>
        </row>
        <row r="436">
          <cell r="A436" t="str">
            <v>10 0172 350</v>
          </cell>
          <cell r="B436" t="str">
            <v>MMK kos 11°, PN 10-16, sidrni spoj, DN 350.</v>
          </cell>
          <cell r="C436" t="str">
            <v>kos</v>
          </cell>
          <cell r="D436">
            <v>48120</v>
          </cell>
        </row>
        <row r="437">
          <cell r="A437" t="str">
            <v>10 0172 400</v>
          </cell>
          <cell r="B437" t="str">
            <v>MMK kos 11°,  PN 10-16, sidrni spoj, DN 400.</v>
          </cell>
          <cell r="C437" t="str">
            <v>kos</v>
          </cell>
          <cell r="D437">
            <v>57890</v>
          </cell>
        </row>
        <row r="438">
          <cell r="A438" t="str">
            <v>10 0172 450</v>
          </cell>
          <cell r="B438" t="str">
            <v>MMK kos 11°, PN 10-16, sidrni spoj, DN 450.</v>
          </cell>
          <cell r="C438" t="str">
            <v>kos</v>
          </cell>
          <cell r="D438">
            <v>66980</v>
          </cell>
        </row>
        <row r="439">
          <cell r="A439" t="str">
            <v>10 0172 500</v>
          </cell>
          <cell r="B439" t="str">
            <v>MMK kos 11°, PN 10-16, sidrni spoj, DN 500.</v>
          </cell>
          <cell r="C439" t="str">
            <v>kos</v>
          </cell>
          <cell r="D439">
            <v>89820</v>
          </cell>
        </row>
        <row r="440">
          <cell r="A440" t="str">
            <v>10 0172 600</v>
          </cell>
          <cell r="B440" t="str">
            <v>MMK kos 11°, PN 10-16, sidrni spoj, DN 600.</v>
          </cell>
          <cell r="C440" t="str">
            <v>kos</v>
          </cell>
          <cell r="D440">
            <v>123560</v>
          </cell>
        </row>
        <row r="441">
          <cell r="A441" t="str">
            <v>10 0172 700</v>
          </cell>
          <cell r="B441" t="str">
            <v>MMK kos 11°, PN 10-16, sidrni spoj, DN 700.</v>
          </cell>
          <cell r="C441" t="str">
            <v>kos</v>
          </cell>
          <cell r="D441">
            <v>195260</v>
          </cell>
        </row>
        <row r="443">
          <cell r="A443" t="str">
            <v>10 0200  000</v>
          </cell>
          <cell r="B443" t="str">
            <v>NL fazonski kosi, MAA</v>
          </cell>
        </row>
        <row r="444">
          <cell r="A444" t="str">
            <v>10 0200 040</v>
          </cell>
          <cell r="B444" t="str">
            <v>MMA kos, PN 10-16, DN 60/40.</v>
          </cell>
          <cell r="C444" t="str">
            <v>kos</v>
          </cell>
          <cell r="D444">
            <v>5900</v>
          </cell>
        </row>
        <row r="445">
          <cell r="A445" t="str">
            <v>10 0200 060</v>
          </cell>
          <cell r="B445" t="str">
            <v>MMA kos, PN 10-16, DN 60/60.</v>
          </cell>
          <cell r="C445" t="str">
            <v>kos</v>
          </cell>
          <cell r="D445">
            <v>6590</v>
          </cell>
        </row>
        <row r="447">
          <cell r="A447" t="str">
            <v>10 0201 040</v>
          </cell>
          <cell r="B447" t="str">
            <v>MMA kos, PN 10-16, DN 80/40.</v>
          </cell>
          <cell r="C447" t="str">
            <v>kos</v>
          </cell>
          <cell r="D447">
            <v>6610</v>
          </cell>
        </row>
        <row r="448">
          <cell r="A448" t="str">
            <v>10 0201 060</v>
          </cell>
          <cell r="B448" t="str">
            <v>MMA kos, PN 10-16, DN 80/60.</v>
          </cell>
          <cell r="C448" t="str">
            <v>kos</v>
          </cell>
          <cell r="D448">
            <v>7290</v>
          </cell>
        </row>
        <row r="449">
          <cell r="A449" t="str">
            <v>10 0201 080</v>
          </cell>
          <cell r="B449" t="str">
            <v>MMA kos, PN 10-16, DN 80/80.</v>
          </cell>
          <cell r="C449" t="str">
            <v>kos</v>
          </cell>
          <cell r="D449">
            <v>8360</v>
          </cell>
        </row>
        <row r="451">
          <cell r="A451" t="str">
            <v>10 0202 040</v>
          </cell>
          <cell r="B451" t="str">
            <v>MMA kos, PN 10-16, DN 100/40.</v>
          </cell>
          <cell r="C451" t="str">
            <v>kos</v>
          </cell>
          <cell r="D451">
            <v>7950</v>
          </cell>
        </row>
        <row r="452">
          <cell r="A452" t="str">
            <v>10 0202 060</v>
          </cell>
          <cell r="B452" t="str">
            <v>MMA kos, PN 10-16, DN 100/60.</v>
          </cell>
          <cell r="C452" t="str">
            <v>kos</v>
          </cell>
          <cell r="D452">
            <v>8580</v>
          </cell>
        </row>
        <row r="453">
          <cell r="A453" t="str">
            <v>10 0202 080</v>
          </cell>
          <cell r="B453" t="str">
            <v>MMA kos, PN 10-16, DN 100/80.</v>
          </cell>
          <cell r="C453" t="str">
            <v>kos</v>
          </cell>
          <cell r="D453">
            <v>9720</v>
          </cell>
        </row>
        <row r="454">
          <cell r="A454" t="str">
            <v>10 0202 100</v>
          </cell>
          <cell r="B454" t="str">
            <v>MMA kos, PN 10-16, DN 100/100.</v>
          </cell>
          <cell r="C454" t="str">
            <v>kos</v>
          </cell>
          <cell r="D454">
            <v>10470</v>
          </cell>
        </row>
        <row r="456">
          <cell r="A456" t="str">
            <v>10 0203 040</v>
          </cell>
          <cell r="B456" t="str">
            <v>MMA kos, PN 10-16, DN 125/40.</v>
          </cell>
          <cell r="C456" t="str">
            <v>kos</v>
          </cell>
          <cell r="D456">
            <v>9290</v>
          </cell>
        </row>
        <row r="457">
          <cell r="A457" t="str">
            <v>10 0203 060</v>
          </cell>
          <cell r="B457" t="str">
            <v>MMA kos, PN 10-16, DN 125/60.</v>
          </cell>
          <cell r="C457" t="str">
            <v>kos</v>
          </cell>
          <cell r="D457">
            <v>9980</v>
          </cell>
        </row>
        <row r="458">
          <cell r="A458" t="str">
            <v>10 0203 080</v>
          </cell>
          <cell r="B458" t="str">
            <v>MMA kos, PN 10-16, DN 125/80.</v>
          </cell>
          <cell r="C458" t="str">
            <v>kos</v>
          </cell>
          <cell r="D458">
            <v>11040</v>
          </cell>
        </row>
        <row r="459">
          <cell r="A459" t="str">
            <v>10 0203 100</v>
          </cell>
          <cell r="B459" t="str">
            <v>MMA kos, PN 10-16, DN 125/100.</v>
          </cell>
          <cell r="C459" t="str">
            <v>kos</v>
          </cell>
          <cell r="D459">
            <v>11970</v>
          </cell>
        </row>
        <row r="460">
          <cell r="A460" t="str">
            <v>10 0203 125</v>
          </cell>
          <cell r="B460" t="str">
            <v>MMA kos, PN 10-16, DN 125/125.</v>
          </cell>
          <cell r="C460" t="str">
            <v>kos</v>
          </cell>
          <cell r="D460">
            <v>13960</v>
          </cell>
        </row>
        <row r="462">
          <cell r="A462" t="str">
            <v>10 0204 040</v>
          </cell>
          <cell r="B462" t="str">
            <v>MMA kos, PN 10-16, DN 150/40.</v>
          </cell>
          <cell r="C462" t="str">
            <v>kos</v>
          </cell>
          <cell r="D462">
            <v>11380</v>
          </cell>
        </row>
        <row r="463">
          <cell r="A463" t="str">
            <v>10 0204 060</v>
          </cell>
          <cell r="B463" t="str">
            <v>MMA kos, PN 10-16, DN 150/60.</v>
          </cell>
          <cell r="C463" t="str">
            <v>kos</v>
          </cell>
          <cell r="D463">
            <v>12070</v>
          </cell>
        </row>
        <row r="464">
          <cell r="A464" t="str">
            <v>10 0204 080</v>
          </cell>
          <cell r="B464" t="str">
            <v>MMA kos, PN 10-16, DN 150/80.</v>
          </cell>
          <cell r="C464" t="str">
            <v>kos</v>
          </cell>
          <cell r="D464">
            <v>13240</v>
          </cell>
        </row>
        <row r="465">
          <cell r="A465" t="str">
            <v>10 0204 100</v>
          </cell>
          <cell r="B465" t="str">
            <v>MMA kos, PN 10-16, DN 150/100.</v>
          </cell>
          <cell r="C465" t="str">
            <v>kos</v>
          </cell>
          <cell r="D465">
            <v>14120</v>
          </cell>
        </row>
        <row r="466">
          <cell r="A466" t="str">
            <v>10 0204 125</v>
          </cell>
          <cell r="B466" t="str">
            <v>MMA kos, PN 10-16, DN 150/125.</v>
          </cell>
          <cell r="C466" t="str">
            <v>kos</v>
          </cell>
          <cell r="D466">
            <v>15570</v>
          </cell>
        </row>
        <row r="467">
          <cell r="A467" t="str">
            <v>10 0204 150</v>
          </cell>
          <cell r="B467" t="str">
            <v>MMA kos, PN 10-16, DN 150/150.</v>
          </cell>
          <cell r="C467" t="str">
            <v>kos</v>
          </cell>
          <cell r="D467">
            <v>18550</v>
          </cell>
        </row>
        <row r="469">
          <cell r="A469" t="str">
            <v>10 0205 040</v>
          </cell>
          <cell r="B469" t="str">
            <v>MMA kos, PN 10-16, DN 200/40.</v>
          </cell>
          <cell r="C469" t="str">
            <v>kos</v>
          </cell>
          <cell r="D469">
            <v>15580</v>
          </cell>
        </row>
        <row r="470">
          <cell r="A470" t="str">
            <v>10 0205 060</v>
          </cell>
          <cell r="B470" t="str">
            <v>MMA kos, PN 10-16, DN 200/60.</v>
          </cell>
          <cell r="C470" t="str">
            <v>kos</v>
          </cell>
          <cell r="D470">
            <v>16600</v>
          </cell>
        </row>
        <row r="471">
          <cell r="A471" t="str">
            <v>10 0205 080</v>
          </cell>
          <cell r="B471" t="str">
            <v>MMA kos, PN 10-16, DN 200/80.</v>
          </cell>
          <cell r="C471" t="str">
            <v>kos</v>
          </cell>
          <cell r="D471">
            <v>17350</v>
          </cell>
        </row>
        <row r="472">
          <cell r="A472" t="str">
            <v>10 0205 100</v>
          </cell>
          <cell r="B472" t="str">
            <v>MMA kos, PN 10-16, DN 200/100.</v>
          </cell>
          <cell r="C472" t="str">
            <v>kos</v>
          </cell>
          <cell r="D472">
            <v>18750</v>
          </cell>
        </row>
        <row r="473">
          <cell r="A473" t="str">
            <v>10 0205 125</v>
          </cell>
          <cell r="B473" t="str">
            <v>MMA kos, PN 10-16, DN 200/125.</v>
          </cell>
          <cell r="C473" t="str">
            <v>kos</v>
          </cell>
          <cell r="D473">
            <v>20210</v>
          </cell>
        </row>
        <row r="474">
          <cell r="A474" t="str">
            <v>10 0205 150</v>
          </cell>
          <cell r="B474" t="str">
            <v>MMA kos, PN 10-16, DN 200/150.</v>
          </cell>
          <cell r="C474" t="str">
            <v>kos</v>
          </cell>
          <cell r="D474">
            <v>22450</v>
          </cell>
        </row>
        <row r="476">
          <cell r="A476" t="str">
            <v>10 0206 200</v>
          </cell>
          <cell r="B476" t="str">
            <v>MMA kos, PN 10, DN 200/200.</v>
          </cell>
          <cell r="C476" t="str">
            <v>kos</v>
          </cell>
          <cell r="D476">
            <v>27690</v>
          </cell>
        </row>
        <row r="478">
          <cell r="A478" t="str">
            <v>10 0207 200</v>
          </cell>
          <cell r="B478" t="str">
            <v>MMA kos, PN 16, DN 200/200.</v>
          </cell>
          <cell r="C478" t="str">
            <v>kos</v>
          </cell>
          <cell r="D478">
            <v>27740</v>
          </cell>
        </row>
        <row r="480">
          <cell r="A480" t="str">
            <v>10 0208 060</v>
          </cell>
          <cell r="B480" t="str">
            <v>MMA kos, PN 10-16, DN 250/60.</v>
          </cell>
          <cell r="C480" t="str">
            <v>kos</v>
          </cell>
          <cell r="D480">
            <v>34250</v>
          </cell>
        </row>
        <row r="481">
          <cell r="A481" t="str">
            <v>10 0208 080</v>
          </cell>
          <cell r="B481" t="str">
            <v>MMA kos, PN 10-16, DN 250/80.</v>
          </cell>
          <cell r="C481" t="str">
            <v>kos</v>
          </cell>
          <cell r="D481">
            <v>38820</v>
          </cell>
        </row>
        <row r="482">
          <cell r="A482" t="str">
            <v>10 0208 100</v>
          </cell>
          <cell r="B482" t="str">
            <v>MMA kos, PN 10-16, DN 250/100.</v>
          </cell>
          <cell r="C482" t="str">
            <v>kos</v>
          </cell>
          <cell r="D482">
            <v>40480</v>
          </cell>
        </row>
        <row r="483">
          <cell r="A483" t="str">
            <v>10 0208 150</v>
          </cell>
          <cell r="B483" t="str">
            <v>MMA kos, PN 10-16, DN 250/150.</v>
          </cell>
          <cell r="C483" t="str">
            <v>kos</v>
          </cell>
          <cell r="D483">
            <v>44700</v>
          </cell>
        </row>
        <row r="485">
          <cell r="A485" t="str">
            <v>10 0209 200</v>
          </cell>
          <cell r="B485" t="str">
            <v>MMA kos, PN 10, DN 250/200.</v>
          </cell>
          <cell r="C485" t="str">
            <v>kos</v>
          </cell>
          <cell r="D485">
            <v>53040</v>
          </cell>
        </row>
        <row r="486">
          <cell r="A486" t="str">
            <v>10 0209 250</v>
          </cell>
          <cell r="B486" t="str">
            <v>MMA kos, PN 10, DN 250/250.</v>
          </cell>
          <cell r="C486" t="str">
            <v>kos</v>
          </cell>
          <cell r="D486">
            <v>63100</v>
          </cell>
        </row>
        <row r="488">
          <cell r="A488" t="str">
            <v>10 0210 200</v>
          </cell>
          <cell r="B488" t="str">
            <v>MMA kos, PN 16, DN 250/200.</v>
          </cell>
          <cell r="C488" t="str">
            <v>kos</v>
          </cell>
          <cell r="D488">
            <v>53270</v>
          </cell>
        </row>
        <row r="489">
          <cell r="A489" t="str">
            <v>10 0210 250</v>
          </cell>
          <cell r="B489" t="str">
            <v>MMA kos, PN 16, DN 250/250.</v>
          </cell>
          <cell r="C489" t="str">
            <v>kos</v>
          </cell>
          <cell r="D489">
            <v>63740</v>
          </cell>
        </row>
        <row r="491">
          <cell r="A491" t="str">
            <v>10 0211 060</v>
          </cell>
          <cell r="B491" t="str">
            <v>MMA kos, PN 10-16, DN 300/60.</v>
          </cell>
          <cell r="C491" t="str">
            <v>kos</v>
          </cell>
          <cell r="D491">
            <v>46830</v>
          </cell>
        </row>
        <row r="492">
          <cell r="A492" t="str">
            <v>10 0211 080</v>
          </cell>
          <cell r="B492" t="str">
            <v>MMA kos, PN 10-16, DN 300/80.</v>
          </cell>
          <cell r="C492" t="str">
            <v>kos</v>
          </cell>
          <cell r="D492">
            <v>48230</v>
          </cell>
        </row>
        <row r="493">
          <cell r="A493" t="str">
            <v>10 0211 100</v>
          </cell>
          <cell r="B493" t="str">
            <v>MMA kos, PN 10-16, DN 300/100.</v>
          </cell>
          <cell r="C493" t="str">
            <v>kos</v>
          </cell>
          <cell r="D493">
            <v>48460</v>
          </cell>
        </row>
        <row r="494">
          <cell r="A494" t="str">
            <v>10 0211 150</v>
          </cell>
          <cell r="B494" t="str">
            <v>MMA kos, PN 10-16, DN 300/150.</v>
          </cell>
          <cell r="C494" t="str">
            <v>kos</v>
          </cell>
          <cell r="D494">
            <v>59820</v>
          </cell>
        </row>
        <row r="496">
          <cell r="A496" t="str">
            <v>10 0212 200</v>
          </cell>
          <cell r="B496" t="str">
            <v>MMA kos, PN 10, DN 300/200.</v>
          </cell>
          <cell r="C496" t="str">
            <v>kos</v>
          </cell>
          <cell r="D496">
            <v>63000</v>
          </cell>
        </row>
        <row r="497">
          <cell r="A497" t="str">
            <v>10 0212 250</v>
          </cell>
          <cell r="B497" t="str">
            <v>MMA kos, PN 10, DN 300/250.</v>
          </cell>
          <cell r="C497" t="str">
            <v>kos</v>
          </cell>
          <cell r="D497">
            <v>76240</v>
          </cell>
        </row>
        <row r="498">
          <cell r="A498" t="str">
            <v>10 0212 300</v>
          </cell>
          <cell r="B498" t="str">
            <v>MMA kos, PN 10, DN 300/300.</v>
          </cell>
          <cell r="C498" t="str">
            <v>kos</v>
          </cell>
          <cell r="D498">
            <v>83430</v>
          </cell>
        </row>
        <row r="500">
          <cell r="A500" t="str">
            <v>10 0213 200</v>
          </cell>
          <cell r="B500" t="str">
            <v>MMA kos, PN 16, DN 300/200.</v>
          </cell>
          <cell r="C500" t="str">
            <v>kos</v>
          </cell>
          <cell r="D500">
            <v>63580</v>
          </cell>
        </row>
        <row r="501">
          <cell r="A501" t="str">
            <v>10 0213 250</v>
          </cell>
          <cell r="B501" t="str">
            <v>MMA kos, PN 16, DN 300/250.</v>
          </cell>
          <cell r="C501" t="str">
            <v>kos</v>
          </cell>
          <cell r="D501">
            <v>76870</v>
          </cell>
        </row>
        <row r="502">
          <cell r="A502" t="str">
            <v>10 0213 300</v>
          </cell>
          <cell r="B502" t="str">
            <v>MMA kos, PN 16, DN 300/300.</v>
          </cell>
          <cell r="C502" t="str">
            <v>kos</v>
          </cell>
          <cell r="D502">
            <v>84050</v>
          </cell>
        </row>
        <row r="504">
          <cell r="A504" t="str">
            <v>10 0214 060</v>
          </cell>
          <cell r="B504" t="str">
            <v>MMA kos, PN 10-16, DN 350/60.</v>
          </cell>
          <cell r="C504" t="str">
            <v>kos</v>
          </cell>
          <cell r="D504">
            <v>44150</v>
          </cell>
        </row>
        <row r="505">
          <cell r="A505" t="str">
            <v>10 0214 080</v>
          </cell>
          <cell r="B505" t="str">
            <v>MMA kos, PN 10-16, DN 350/80.</v>
          </cell>
          <cell r="C505" t="str">
            <v>kos</v>
          </cell>
          <cell r="D505">
            <v>54220</v>
          </cell>
        </row>
        <row r="506">
          <cell r="A506" t="str">
            <v>10 0214 100</v>
          </cell>
          <cell r="B506" t="str">
            <v>MMA kos, PN 10-16, DN 350/100.</v>
          </cell>
          <cell r="C506" t="str">
            <v>kos</v>
          </cell>
          <cell r="D506">
            <v>63710</v>
          </cell>
        </row>
        <row r="507">
          <cell r="A507" t="str">
            <v>10 0214 150</v>
          </cell>
          <cell r="B507" t="str">
            <v>MMA kos, PN 10-16, DN 350/150.</v>
          </cell>
          <cell r="C507" t="str">
            <v>kos</v>
          </cell>
          <cell r="D507">
            <v>75380</v>
          </cell>
        </row>
        <row r="509">
          <cell r="A509" t="str">
            <v>10 0214 200</v>
          </cell>
          <cell r="B509" t="str">
            <v>MMA kos, PN 10, DN 350/200.</v>
          </cell>
          <cell r="C509" t="str">
            <v>kos</v>
          </cell>
          <cell r="D509">
            <v>78740</v>
          </cell>
        </row>
        <row r="510">
          <cell r="A510" t="str">
            <v>10 0214 250</v>
          </cell>
          <cell r="B510" t="str">
            <v>MMA kos, PN 10, DN 350/250.</v>
          </cell>
          <cell r="C510" t="str">
            <v>kos</v>
          </cell>
          <cell r="D510">
            <v>89670</v>
          </cell>
        </row>
        <row r="511">
          <cell r="A511" t="str">
            <v>10 0214 350</v>
          </cell>
          <cell r="B511" t="str">
            <v>MMA kos, PN 10, DN 350/350.</v>
          </cell>
          <cell r="C511" t="str">
            <v>kos</v>
          </cell>
          <cell r="D511">
            <v>114630</v>
          </cell>
        </row>
        <row r="513">
          <cell r="A513" t="str">
            <v>10 0215 200</v>
          </cell>
          <cell r="B513" t="str">
            <v>MMA kos, PN 16, DN 350/200.</v>
          </cell>
          <cell r="C513" t="str">
            <v>kos</v>
          </cell>
          <cell r="D513">
            <v>79050</v>
          </cell>
        </row>
        <row r="514">
          <cell r="A514" t="str">
            <v>10 0215 250</v>
          </cell>
          <cell r="B514" t="str">
            <v>MMA kos, PN 16, DN 350/250.</v>
          </cell>
          <cell r="C514" t="str">
            <v>kos</v>
          </cell>
          <cell r="D514">
            <v>90300</v>
          </cell>
        </row>
        <row r="515">
          <cell r="A515" t="str">
            <v>10 0215 350</v>
          </cell>
          <cell r="B515" t="str">
            <v>MMA kos, PN 16, DN 350/350.</v>
          </cell>
          <cell r="C515" t="str">
            <v>kos</v>
          </cell>
          <cell r="D515">
            <v>116320</v>
          </cell>
        </row>
        <row r="517">
          <cell r="A517" t="str">
            <v>10 0216 080</v>
          </cell>
          <cell r="B517" t="str">
            <v>MMA kos, PN 10-16, DN 400/80.</v>
          </cell>
          <cell r="C517" t="str">
            <v>kos</v>
          </cell>
          <cell r="D517">
            <v>72310</v>
          </cell>
        </row>
        <row r="518">
          <cell r="A518" t="str">
            <v>10 0216 100</v>
          </cell>
          <cell r="B518" t="str">
            <v>MMA kos, PN 10-16, DN 400/100.</v>
          </cell>
          <cell r="C518" t="str">
            <v>kos</v>
          </cell>
          <cell r="D518">
            <v>72540</v>
          </cell>
        </row>
        <row r="519">
          <cell r="A519" t="str">
            <v>10 0216 150</v>
          </cell>
          <cell r="B519" t="str">
            <v>MMA kos, PN 10-16, DN 400/150.</v>
          </cell>
          <cell r="C519" t="str">
            <v>kos</v>
          </cell>
          <cell r="D519">
            <v>86360</v>
          </cell>
        </row>
        <row r="521">
          <cell r="A521" t="str">
            <v>10 0217 200</v>
          </cell>
          <cell r="B521" t="str">
            <v>MMA kos, PN 10, DN 400/200.</v>
          </cell>
          <cell r="C521" t="str">
            <v>kos</v>
          </cell>
          <cell r="D521">
            <v>90370</v>
          </cell>
        </row>
        <row r="522">
          <cell r="A522" t="str">
            <v>10 0217 250</v>
          </cell>
          <cell r="B522" t="str">
            <v>MMA kos, PN 10, DN 400/250.</v>
          </cell>
          <cell r="C522" t="str">
            <v>kos</v>
          </cell>
          <cell r="D522">
            <v>106880</v>
          </cell>
        </row>
        <row r="523">
          <cell r="A523" t="str">
            <v>10 0217 300</v>
          </cell>
          <cell r="B523" t="str">
            <v>MMA kos, PN 10, DN 400/300.</v>
          </cell>
          <cell r="C523" t="str">
            <v>kos</v>
          </cell>
          <cell r="D523">
            <v>114130</v>
          </cell>
        </row>
        <row r="524">
          <cell r="A524" t="str">
            <v>10 0217 400</v>
          </cell>
          <cell r="B524" t="str">
            <v>MMA kos, PN 10, DN 400/400.</v>
          </cell>
          <cell r="C524" t="str">
            <v>kos</v>
          </cell>
          <cell r="D524">
            <v>141300</v>
          </cell>
        </row>
        <row r="526">
          <cell r="A526" t="str">
            <v>10 0218 200</v>
          </cell>
          <cell r="B526" t="str">
            <v>MMA kos, PN 16, DN 400/200.</v>
          </cell>
          <cell r="C526" t="str">
            <v>kos</v>
          </cell>
          <cell r="D526">
            <v>90600</v>
          </cell>
        </row>
        <row r="527">
          <cell r="A527" t="str">
            <v>10 0218 250</v>
          </cell>
          <cell r="B527" t="str">
            <v>MMA kos, PN 16, DN 400/250.</v>
          </cell>
          <cell r="C527" t="str">
            <v>kos</v>
          </cell>
          <cell r="D527">
            <v>107520</v>
          </cell>
        </row>
        <row r="528">
          <cell r="A528" t="str">
            <v>10 0218 300</v>
          </cell>
          <cell r="B528" t="str">
            <v>MMA kos, PN 16, DN 400/300.</v>
          </cell>
          <cell r="C528" t="str">
            <v>kos</v>
          </cell>
          <cell r="D528">
            <v>114740</v>
          </cell>
        </row>
        <row r="529">
          <cell r="A529" t="str">
            <v>10 0218 400</v>
          </cell>
          <cell r="B529" t="str">
            <v>MMA kos, PN 16, DN 400/400.</v>
          </cell>
          <cell r="C529" t="str">
            <v>kos</v>
          </cell>
          <cell r="D529">
            <v>146530</v>
          </cell>
        </row>
        <row r="531">
          <cell r="A531" t="str">
            <v>10 0218 100</v>
          </cell>
          <cell r="B531" t="str">
            <v>MMA kos, PN 10-16, DN 500/100.</v>
          </cell>
          <cell r="C531" t="str">
            <v>kos</v>
          </cell>
          <cell r="D531">
            <v>103790</v>
          </cell>
        </row>
        <row r="532">
          <cell r="A532" t="str">
            <v>10 0218 150</v>
          </cell>
          <cell r="B532" t="str">
            <v>MMA kos, PN 10-16, DN 500/150.</v>
          </cell>
          <cell r="C532" t="str">
            <v>kos</v>
          </cell>
          <cell r="D532">
            <v>115220</v>
          </cell>
        </row>
        <row r="534">
          <cell r="A534" t="str">
            <v>10 0219 200</v>
          </cell>
          <cell r="B534" t="str">
            <v>MMA kos, PN 10, DN 500/200.</v>
          </cell>
          <cell r="C534" t="str">
            <v>kos</v>
          </cell>
          <cell r="D534">
            <v>126410</v>
          </cell>
        </row>
        <row r="535">
          <cell r="A535" t="str">
            <v>10 0219 250</v>
          </cell>
          <cell r="B535" t="str">
            <v>MMA kos, PN 10, DN 500/250.</v>
          </cell>
          <cell r="C535" t="str">
            <v>kos</v>
          </cell>
          <cell r="D535">
            <v>140530</v>
          </cell>
        </row>
        <row r="536">
          <cell r="A536" t="str">
            <v>10 0219 300</v>
          </cell>
          <cell r="B536" t="str">
            <v>MMA kos, PN 10, DN 500/300.</v>
          </cell>
          <cell r="C536" t="str">
            <v>kos</v>
          </cell>
          <cell r="D536">
            <v>154960</v>
          </cell>
        </row>
        <row r="537">
          <cell r="A537" t="str">
            <v>10 0219 400</v>
          </cell>
          <cell r="B537" t="str">
            <v>MMA kos, PN 10, DN 500/400.</v>
          </cell>
          <cell r="C537" t="str">
            <v>kos</v>
          </cell>
          <cell r="D537">
            <v>185740</v>
          </cell>
        </row>
        <row r="538">
          <cell r="A538" t="str">
            <v>10 0219 500</v>
          </cell>
          <cell r="B538" t="str">
            <v>MMA kos, PN 10, DN 500/500.</v>
          </cell>
          <cell r="C538" t="str">
            <v>kos</v>
          </cell>
          <cell r="D538">
            <v>226960</v>
          </cell>
        </row>
        <row r="540">
          <cell r="A540" t="str">
            <v>10 0220 200</v>
          </cell>
          <cell r="B540" t="str">
            <v>MMA kos, PN 16, DN 500/200.</v>
          </cell>
          <cell r="C540" t="str">
            <v>kos</v>
          </cell>
          <cell r="D540">
            <v>126640</v>
          </cell>
        </row>
        <row r="541">
          <cell r="A541" t="str">
            <v>10 0220 250</v>
          </cell>
          <cell r="B541" t="str">
            <v>MMA kos, PN 16, DN 500/250.</v>
          </cell>
          <cell r="C541" t="str">
            <v>kos</v>
          </cell>
          <cell r="D541">
            <v>141170</v>
          </cell>
        </row>
        <row r="542">
          <cell r="A542" t="str">
            <v>10 0220 300</v>
          </cell>
          <cell r="B542" t="str">
            <v>MMA kos, PN 16, DN 500/300.</v>
          </cell>
          <cell r="C542" t="str">
            <v>kos</v>
          </cell>
          <cell r="D542">
            <v>155580</v>
          </cell>
        </row>
        <row r="543">
          <cell r="A543" t="str">
            <v>10 0220 400</v>
          </cell>
          <cell r="B543" t="str">
            <v>MMA kos, PN 16, DN 500/400.</v>
          </cell>
          <cell r="C543" t="str">
            <v>kos</v>
          </cell>
          <cell r="D543">
            <v>190560</v>
          </cell>
        </row>
        <row r="544">
          <cell r="A544" t="str">
            <v>10 0220 500</v>
          </cell>
          <cell r="B544" t="str">
            <v>MMA kos, PN 16, DN 500/500.</v>
          </cell>
          <cell r="C544" t="str">
            <v>kos</v>
          </cell>
          <cell r="D544">
            <v>242050</v>
          </cell>
        </row>
        <row r="546">
          <cell r="A546" t="str">
            <v>10 0221 100</v>
          </cell>
          <cell r="B546" t="str">
            <v>MMA kos, PN 10-16, DN 600/100.</v>
          </cell>
          <cell r="C546" t="str">
            <v>kos</v>
          </cell>
          <cell r="D546">
            <v>159890</v>
          </cell>
        </row>
        <row r="548">
          <cell r="A548" t="str">
            <v>10 0222 200</v>
          </cell>
          <cell r="B548" t="str">
            <v>MMA kos, PN 10, DN 600/200.</v>
          </cell>
          <cell r="C548" t="str">
            <v>kos</v>
          </cell>
          <cell r="D548">
            <v>165740</v>
          </cell>
        </row>
        <row r="549">
          <cell r="A549" t="str">
            <v>10 0222 300</v>
          </cell>
          <cell r="B549" t="str">
            <v>MMA kos, PN 10, DN 600/300.</v>
          </cell>
          <cell r="C549" t="str">
            <v>kos</v>
          </cell>
          <cell r="D549">
            <v>197490</v>
          </cell>
        </row>
        <row r="550">
          <cell r="A550" t="str">
            <v>10 0222 600</v>
          </cell>
          <cell r="B550" t="str">
            <v>MMA kos, PN 10, DN 600/600.</v>
          </cell>
          <cell r="C550" t="str">
            <v>kos</v>
          </cell>
          <cell r="D550">
            <v>319770</v>
          </cell>
        </row>
        <row r="552">
          <cell r="A552" t="str">
            <v>10 0222 200</v>
          </cell>
          <cell r="B552" t="str">
            <v>MMA kos, PN 16, DN 600/200.</v>
          </cell>
          <cell r="C552" t="str">
            <v>kos</v>
          </cell>
          <cell r="D552">
            <v>165970</v>
          </cell>
        </row>
        <row r="553">
          <cell r="A553" t="str">
            <v>10 0222 300</v>
          </cell>
          <cell r="B553" t="str">
            <v>MMA kos, PN 16, DN 600/300.</v>
          </cell>
          <cell r="C553" t="str">
            <v>kos</v>
          </cell>
          <cell r="D553">
            <v>198110</v>
          </cell>
        </row>
        <row r="554">
          <cell r="A554" t="str">
            <v>10 0222 600</v>
          </cell>
          <cell r="B554" t="str">
            <v>MMA kos, PN 16, DN 600/600.</v>
          </cell>
          <cell r="C554" t="str">
            <v>kos</v>
          </cell>
          <cell r="D554">
            <v>344190</v>
          </cell>
        </row>
        <row r="556">
          <cell r="A556" t="str">
            <v>10 0223 150</v>
          </cell>
          <cell r="B556" t="str">
            <v>MMA kos, PN 16, DN 700/150.</v>
          </cell>
          <cell r="C556" t="str">
            <v>kos</v>
          </cell>
          <cell r="D556">
            <v>328340</v>
          </cell>
        </row>
        <row r="557">
          <cell r="A557" t="str">
            <v>10 0223 200</v>
          </cell>
          <cell r="B557" t="str">
            <v>MMA kos, PN 16, DN 700/200.</v>
          </cell>
          <cell r="C557" t="str">
            <v>kos</v>
          </cell>
          <cell r="D557">
            <v>328510</v>
          </cell>
        </row>
        <row r="558">
          <cell r="A558" t="str">
            <v>10 0223 250</v>
          </cell>
          <cell r="B558" t="str">
            <v>MMA kos, PN 16, DN 700/250.</v>
          </cell>
          <cell r="C558" t="str">
            <v>kos</v>
          </cell>
          <cell r="D558">
            <v>327250</v>
          </cell>
        </row>
        <row r="559">
          <cell r="A559" t="str">
            <v>10 0223 400</v>
          </cell>
          <cell r="B559" t="str">
            <v>MMA kos, PN 16, DN 700/400.</v>
          </cell>
          <cell r="C559" t="str">
            <v>kos</v>
          </cell>
          <cell r="D559">
            <v>327250</v>
          </cell>
        </row>
        <row r="560">
          <cell r="A560" t="str">
            <v>10 0223 600</v>
          </cell>
          <cell r="B560" t="str">
            <v>MMA kos, PN 16, DN 700/600.</v>
          </cell>
          <cell r="C560" t="str">
            <v>kos</v>
          </cell>
          <cell r="D560">
            <v>327250</v>
          </cell>
        </row>
        <row r="561">
          <cell r="A561" t="str">
            <v>10 0223 700</v>
          </cell>
          <cell r="B561" t="str">
            <v>MMA kos, PN 16, DN 700/700.</v>
          </cell>
          <cell r="C561" t="str">
            <v>kos</v>
          </cell>
          <cell r="D561">
            <v>337940</v>
          </cell>
        </row>
        <row r="563">
          <cell r="A563" t="str">
            <v>10 0300 000</v>
          </cell>
          <cell r="B563" t="str">
            <v>NL fazonski kos, MMA, Vi spoj</v>
          </cell>
        </row>
        <row r="564">
          <cell r="A564" t="str">
            <v>10 0300 040</v>
          </cell>
          <cell r="B564" t="str">
            <v>MMA kos, Vi spoj,  PN 10-16, DN 60/40.</v>
          </cell>
          <cell r="C564" t="str">
            <v>kos</v>
          </cell>
          <cell r="D564">
            <v>5900</v>
          </cell>
        </row>
        <row r="565">
          <cell r="A565" t="str">
            <v>10 0300 060</v>
          </cell>
          <cell r="B565" t="str">
            <v>MMA kos, PN 10-16, Vi spoj, DN 60/60.</v>
          </cell>
          <cell r="C565" t="str">
            <v>kos</v>
          </cell>
          <cell r="D565">
            <v>6590</v>
          </cell>
        </row>
        <row r="567">
          <cell r="A567" t="str">
            <v>10 0301 040</v>
          </cell>
          <cell r="B567" t="str">
            <v>MMA kos, PN 10-16, Vi spoj, DN 80/40.</v>
          </cell>
          <cell r="C567" t="str">
            <v>kos</v>
          </cell>
          <cell r="D567">
            <v>6610</v>
          </cell>
        </row>
        <row r="568">
          <cell r="A568" t="str">
            <v>10 0301 060</v>
          </cell>
          <cell r="B568" t="str">
            <v>MMA kos, PN 10-16, Vi spoj, DN 80/60.</v>
          </cell>
          <cell r="C568" t="str">
            <v>kos</v>
          </cell>
          <cell r="D568">
            <v>7290</v>
          </cell>
        </row>
        <row r="569">
          <cell r="A569" t="str">
            <v>10 0301 080</v>
          </cell>
          <cell r="B569" t="str">
            <v>MMA kos, PN 10-16, Vi spoj, DN 80/80.</v>
          </cell>
          <cell r="C569" t="str">
            <v>kos</v>
          </cell>
          <cell r="D569">
            <v>8360</v>
          </cell>
        </row>
        <row r="571">
          <cell r="A571" t="str">
            <v>10 0302 040</v>
          </cell>
          <cell r="B571" t="str">
            <v>MMA kos, PN 10-16, Vi spoj, DN 100/40.</v>
          </cell>
          <cell r="C571" t="str">
            <v>kos</v>
          </cell>
          <cell r="D571">
            <v>7950</v>
          </cell>
        </row>
        <row r="572">
          <cell r="A572" t="str">
            <v>10 0302 060</v>
          </cell>
          <cell r="B572" t="str">
            <v>MMA kos, PN 10-16, Vi spoj, DN 100/60.</v>
          </cell>
          <cell r="C572" t="str">
            <v>kos</v>
          </cell>
          <cell r="D572">
            <v>8580</v>
          </cell>
        </row>
        <row r="573">
          <cell r="A573" t="str">
            <v>10 0302 080</v>
          </cell>
          <cell r="B573" t="str">
            <v>MMA kos, PN 10-16, Vi spoj, DN 100/80.</v>
          </cell>
          <cell r="C573" t="str">
            <v>kos</v>
          </cell>
          <cell r="D573">
            <v>9720</v>
          </cell>
        </row>
        <row r="574">
          <cell r="A574" t="str">
            <v>10 0302 100</v>
          </cell>
          <cell r="B574" t="str">
            <v>MMA kos, PN 10-16, Vi spoj, DN 100/100.</v>
          </cell>
          <cell r="C574" t="str">
            <v>kos</v>
          </cell>
          <cell r="D574">
            <v>10470</v>
          </cell>
        </row>
        <row r="576">
          <cell r="A576" t="str">
            <v>10 0303 040</v>
          </cell>
          <cell r="B576" t="str">
            <v>MMA kos, PN 10-16, Vi spoj, DN 125/40.</v>
          </cell>
          <cell r="C576" t="str">
            <v>kos</v>
          </cell>
          <cell r="D576">
            <v>9290</v>
          </cell>
        </row>
        <row r="577">
          <cell r="A577" t="str">
            <v>10 0303 060</v>
          </cell>
          <cell r="B577" t="str">
            <v>MMA kos, PN 10-16, Vi spoj, DN 125/60.</v>
          </cell>
          <cell r="C577" t="str">
            <v>kos</v>
          </cell>
          <cell r="D577">
            <v>9980</v>
          </cell>
        </row>
        <row r="578">
          <cell r="A578" t="str">
            <v>10 0303 080</v>
          </cell>
          <cell r="B578" t="str">
            <v>MMA kos, PN 10-16, Vi spoj, DN 125/80.</v>
          </cell>
          <cell r="C578" t="str">
            <v>kos</v>
          </cell>
          <cell r="D578">
            <v>11040</v>
          </cell>
        </row>
        <row r="579">
          <cell r="A579" t="str">
            <v>10 0303 100</v>
          </cell>
          <cell r="B579" t="str">
            <v>MMA kos, PN 10-16, Vi spoj, DN 125/100.</v>
          </cell>
          <cell r="C579" t="str">
            <v>kos</v>
          </cell>
          <cell r="D579">
            <v>11970</v>
          </cell>
        </row>
        <row r="580">
          <cell r="A580" t="str">
            <v>10 0303 125</v>
          </cell>
          <cell r="B580" t="str">
            <v>MMA kos, PN 10-16, Vi spoj, DN 125/125.</v>
          </cell>
          <cell r="C580" t="str">
            <v>kos</v>
          </cell>
          <cell r="D580">
            <v>13960</v>
          </cell>
        </row>
        <row r="582">
          <cell r="A582" t="str">
            <v>10 0304 040</v>
          </cell>
          <cell r="B582" t="str">
            <v>MMA kos, PN 10-16, Vi spoj, DN 150/40.</v>
          </cell>
          <cell r="C582" t="str">
            <v>kos</v>
          </cell>
          <cell r="D582">
            <v>11380</v>
          </cell>
        </row>
        <row r="583">
          <cell r="A583" t="str">
            <v>10 0304 060</v>
          </cell>
          <cell r="B583" t="str">
            <v>MMA kos, PN 10-16, Vi spoj, DN 150/60.</v>
          </cell>
          <cell r="C583" t="str">
            <v>kos</v>
          </cell>
          <cell r="D583">
            <v>12070</v>
          </cell>
        </row>
        <row r="584">
          <cell r="A584" t="str">
            <v>10 0304 080</v>
          </cell>
          <cell r="B584" t="str">
            <v>MMA kos, PN 10-16, Vi spoj, DN 150/80.</v>
          </cell>
          <cell r="C584" t="str">
            <v>kos</v>
          </cell>
          <cell r="D584">
            <v>13240</v>
          </cell>
        </row>
        <row r="585">
          <cell r="A585" t="str">
            <v>10 0304 100</v>
          </cell>
          <cell r="B585" t="str">
            <v>MMA kos, PN 10-16, Vi spoj, DN 150/100.</v>
          </cell>
          <cell r="C585" t="str">
            <v>kos</v>
          </cell>
          <cell r="D585">
            <v>14120</v>
          </cell>
        </row>
        <row r="586">
          <cell r="A586" t="str">
            <v>10 0304 125</v>
          </cell>
          <cell r="B586" t="str">
            <v>MMA kos, PN 10-16, Vi spoj, DN 150/125.</v>
          </cell>
          <cell r="C586" t="str">
            <v>kos</v>
          </cell>
          <cell r="D586">
            <v>15570</v>
          </cell>
        </row>
        <row r="587">
          <cell r="A587" t="str">
            <v>10 0304 150</v>
          </cell>
          <cell r="B587" t="str">
            <v>MMA kos, PN 10-16, Vi spoj, DN 150/150.</v>
          </cell>
          <cell r="C587" t="str">
            <v>kos</v>
          </cell>
          <cell r="D587">
            <v>18550</v>
          </cell>
        </row>
        <row r="589">
          <cell r="A589" t="str">
            <v>10 0305 040</v>
          </cell>
          <cell r="B589" t="str">
            <v>MMA kos, PN 10-16, Vi spoj, DN 200/40.</v>
          </cell>
          <cell r="C589" t="str">
            <v>kos</v>
          </cell>
          <cell r="D589">
            <v>15580</v>
          </cell>
        </row>
        <row r="590">
          <cell r="A590" t="str">
            <v>10 0305 060</v>
          </cell>
          <cell r="B590" t="str">
            <v>MMA kos, PN 10-16, Vi spoj, DN 200/60.</v>
          </cell>
          <cell r="C590" t="str">
            <v>kos</v>
          </cell>
          <cell r="D590">
            <v>16600</v>
          </cell>
        </row>
        <row r="591">
          <cell r="A591" t="str">
            <v>10 0305 080</v>
          </cell>
          <cell r="B591" t="str">
            <v>MMA kos, PN 10-16, Vi spoj, DN 200/80.</v>
          </cell>
          <cell r="C591" t="str">
            <v>kos</v>
          </cell>
          <cell r="D591">
            <v>17350</v>
          </cell>
        </row>
        <row r="592">
          <cell r="A592" t="str">
            <v>10 0305 100</v>
          </cell>
          <cell r="B592" t="str">
            <v>MMA kos, PN 10-16, Vi spoj, DN 200/100.</v>
          </cell>
          <cell r="C592" t="str">
            <v>kos</v>
          </cell>
          <cell r="D592">
            <v>18750</v>
          </cell>
        </row>
        <row r="593">
          <cell r="A593" t="str">
            <v>10 0305 125</v>
          </cell>
          <cell r="B593" t="str">
            <v>MMA kos, PN 10-16, Vi spoj, DN 200/125.</v>
          </cell>
          <cell r="C593" t="str">
            <v>kos</v>
          </cell>
          <cell r="D593">
            <v>20210</v>
          </cell>
        </row>
        <row r="594">
          <cell r="A594" t="str">
            <v>10 0305 150</v>
          </cell>
          <cell r="B594" t="str">
            <v>MMA kos, PN 10-16, Vi spoj, DN 200/150.</v>
          </cell>
          <cell r="C594" t="str">
            <v>kos</v>
          </cell>
          <cell r="D594">
            <v>22450</v>
          </cell>
        </row>
        <row r="596">
          <cell r="A596" t="str">
            <v>10 0306 200</v>
          </cell>
          <cell r="B596" t="str">
            <v>MMA kos, PN 10, Vi spoj, DN 200/200.</v>
          </cell>
          <cell r="C596" t="str">
            <v>kos</v>
          </cell>
          <cell r="D596">
            <v>27690</v>
          </cell>
        </row>
        <row r="598">
          <cell r="A598" t="str">
            <v>10 0307 200</v>
          </cell>
          <cell r="B598" t="str">
            <v>MMA kos, PN 16, Vi spoj, DN 200/200.</v>
          </cell>
          <cell r="C598" t="str">
            <v>kos</v>
          </cell>
          <cell r="D598">
            <v>27740</v>
          </cell>
        </row>
        <row r="600">
          <cell r="A600" t="str">
            <v>10 0308 060</v>
          </cell>
          <cell r="B600" t="str">
            <v>MMA kos, PN 10-16, Vi spoj, DN 250/60.</v>
          </cell>
          <cell r="C600" t="str">
            <v>kos</v>
          </cell>
          <cell r="D600">
            <v>34250</v>
          </cell>
        </row>
        <row r="601">
          <cell r="A601" t="str">
            <v>10 0308 080</v>
          </cell>
          <cell r="B601" t="str">
            <v>MMA kos, PN 10-16, Vi spoj, DN 250/80.</v>
          </cell>
          <cell r="C601" t="str">
            <v>kos</v>
          </cell>
          <cell r="D601">
            <v>38820</v>
          </cell>
        </row>
        <row r="602">
          <cell r="A602" t="str">
            <v>10 0308 100</v>
          </cell>
          <cell r="B602" t="str">
            <v>MMA kos, PN 10-16, Vi spoj, DN 250/100.</v>
          </cell>
          <cell r="C602" t="str">
            <v>kos</v>
          </cell>
          <cell r="D602">
            <v>40480</v>
          </cell>
        </row>
        <row r="603">
          <cell r="A603" t="str">
            <v>10 0308 150</v>
          </cell>
          <cell r="B603" t="str">
            <v>MMA kos, PN 10-16, Vi spoj, DN 250/150.</v>
          </cell>
          <cell r="C603" t="str">
            <v>kos</v>
          </cell>
          <cell r="D603">
            <v>44700</v>
          </cell>
        </row>
        <row r="605">
          <cell r="A605" t="str">
            <v>10 0309 200</v>
          </cell>
          <cell r="B605" t="str">
            <v>MMA kos, PN 10, Vi spoj, DN 250/200.</v>
          </cell>
          <cell r="C605" t="str">
            <v>kos</v>
          </cell>
          <cell r="D605">
            <v>53040</v>
          </cell>
        </row>
        <row r="606">
          <cell r="A606" t="str">
            <v>10 0309 250</v>
          </cell>
          <cell r="B606" t="str">
            <v>MMA kos, PN 10, Vi spoj, DN 250/250.</v>
          </cell>
          <cell r="C606" t="str">
            <v>kos</v>
          </cell>
          <cell r="D606">
            <v>63100</v>
          </cell>
        </row>
        <row r="608">
          <cell r="A608" t="str">
            <v>10 0310 200</v>
          </cell>
          <cell r="B608" t="str">
            <v>MMA kos, PN 16, Vi spoj, DN 250/200.</v>
          </cell>
          <cell r="C608" t="str">
            <v>kos</v>
          </cell>
          <cell r="D608">
            <v>53270</v>
          </cell>
        </row>
        <row r="609">
          <cell r="A609" t="str">
            <v>10 0310 250</v>
          </cell>
          <cell r="B609" t="str">
            <v>MMA kos, PN 16, Vi spoj, DN 250/250.</v>
          </cell>
          <cell r="C609" t="str">
            <v>kos</v>
          </cell>
          <cell r="D609">
            <v>63740</v>
          </cell>
        </row>
        <row r="611">
          <cell r="A611" t="str">
            <v>10 0311 060</v>
          </cell>
          <cell r="B611" t="str">
            <v>MMA kos, PN 10-16, Vi spoj, DN 300/60.</v>
          </cell>
          <cell r="C611" t="str">
            <v>kos</v>
          </cell>
          <cell r="D611">
            <v>46830</v>
          </cell>
        </row>
        <row r="612">
          <cell r="A612" t="str">
            <v>10 0311 080</v>
          </cell>
          <cell r="B612" t="str">
            <v>MMA kos, PN 10-16, Vi spoj, DN 300/80.</v>
          </cell>
          <cell r="C612" t="str">
            <v>kos</v>
          </cell>
          <cell r="D612">
            <v>48230</v>
          </cell>
        </row>
        <row r="613">
          <cell r="A613" t="str">
            <v>10 0311 100</v>
          </cell>
          <cell r="B613" t="str">
            <v>MMA kos, PN 10-16, Vi spoj, DN 300/100.</v>
          </cell>
          <cell r="C613" t="str">
            <v>kos</v>
          </cell>
          <cell r="D613">
            <v>48460</v>
          </cell>
        </row>
        <row r="614">
          <cell r="A614" t="str">
            <v>10 0311 150</v>
          </cell>
          <cell r="B614" t="str">
            <v>MMA kos, PN 10-16, Vi spoj, DN 300/150.</v>
          </cell>
          <cell r="C614" t="str">
            <v>kos</v>
          </cell>
          <cell r="D614">
            <v>59820</v>
          </cell>
        </row>
        <row r="616">
          <cell r="A616" t="str">
            <v>10 0312 200</v>
          </cell>
          <cell r="B616" t="str">
            <v>MMA kos, PN 10, Vi spoj, DN 300/200.</v>
          </cell>
          <cell r="C616" t="str">
            <v>kos</v>
          </cell>
          <cell r="D616">
            <v>63000</v>
          </cell>
        </row>
        <row r="617">
          <cell r="A617" t="str">
            <v>10 0312 250</v>
          </cell>
          <cell r="B617" t="str">
            <v>MMA kos, PN 10, Vi spoj, DN 300/250.</v>
          </cell>
          <cell r="C617" t="str">
            <v>kos</v>
          </cell>
          <cell r="D617">
            <v>76240</v>
          </cell>
        </row>
        <row r="618">
          <cell r="A618" t="str">
            <v>10 0312 300</v>
          </cell>
          <cell r="B618" t="str">
            <v>MMA kos, PN 10, Vi spoj, DN 300/300.</v>
          </cell>
          <cell r="C618" t="str">
            <v>kos</v>
          </cell>
          <cell r="D618">
            <v>83430</v>
          </cell>
        </row>
        <row r="620">
          <cell r="A620" t="str">
            <v>10 0313 200</v>
          </cell>
          <cell r="B620" t="str">
            <v>MMA kos, PN 16, Vi spoj, DN 300/200.</v>
          </cell>
          <cell r="C620" t="str">
            <v>kos</v>
          </cell>
          <cell r="D620">
            <v>63580</v>
          </cell>
        </row>
        <row r="621">
          <cell r="A621" t="str">
            <v>10 0313 250</v>
          </cell>
          <cell r="B621" t="str">
            <v>MMA kos, PN 16, Vi spoj, DN 300/250.</v>
          </cell>
          <cell r="C621" t="str">
            <v>kos</v>
          </cell>
          <cell r="D621">
            <v>76870</v>
          </cell>
        </row>
        <row r="622">
          <cell r="A622" t="str">
            <v>10 0313 300</v>
          </cell>
          <cell r="B622" t="str">
            <v>MMA kos, PN 16, Vi spoj, DN 300/300.</v>
          </cell>
          <cell r="C622" t="str">
            <v>kos</v>
          </cell>
          <cell r="D622">
            <v>84050</v>
          </cell>
        </row>
        <row r="624">
          <cell r="A624" t="str">
            <v>10 0400 000</v>
          </cell>
          <cell r="B624" t="str">
            <v>NL fazonski kos, MMA, sidrni spoj</v>
          </cell>
        </row>
        <row r="625">
          <cell r="A625" t="str">
            <v>10 0400 040</v>
          </cell>
          <cell r="B625" t="str">
            <v>MMA kos, PN 10-16, sidrni spoj, DN 60/40.</v>
          </cell>
          <cell r="C625" t="str">
            <v>kos</v>
          </cell>
          <cell r="D625">
            <v>5900</v>
          </cell>
        </row>
        <row r="626">
          <cell r="A626" t="str">
            <v>10 0400 060</v>
          </cell>
          <cell r="B626" t="str">
            <v>MMA kos, PN 10-16, sidrni spoj, DN 60/60.</v>
          </cell>
          <cell r="C626" t="str">
            <v>kos</v>
          </cell>
          <cell r="D626">
            <v>6590</v>
          </cell>
        </row>
        <row r="628">
          <cell r="A628" t="str">
            <v>10 0401 040</v>
          </cell>
          <cell r="B628" t="str">
            <v>MMA kos, sidrni spoj, PN 10-16, sidrni spoj,  DN 80/40.</v>
          </cell>
          <cell r="C628" t="str">
            <v>kos</v>
          </cell>
          <cell r="D628">
            <v>6610</v>
          </cell>
        </row>
        <row r="629">
          <cell r="A629" t="str">
            <v>10 0401 060</v>
          </cell>
          <cell r="B629" t="str">
            <v>MMA kos, PN 10-16, sidrni spoj,  DN 80/60.</v>
          </cell>
          <cell r="C629" t="str">
            <v>kos</v>
          </cell>
          <cell r="D629">
            <v>7290</v>
          </cell>
        </row>
        <row r="630">
          <cell r="A630" t="str">
            <v>10 0401 080</v>
          </cell>
          <cell r="B630" t="str">
            <v>MMA kos, PN 10-16, sidrni spoj,  DN 80/80.</v>
          </cell>
          <cell r="C630" t="str">
            <v>kos</v>
          </cell>
          <cell r="D630">
            <v>8360</v>
          </cell>
        </row>
        <row r="632">
          <cell r="A632" t="str">
            <v>10 0402 040</v>
          </cell>
          <cell r="B632" t="str">
            <v>MMA kos, PN 10-16, sidrni spoj,  DN 100/40.</v>
          </cell>
          <cell r="C632" t="str">
            <v>kos</v>
          </cell>
          <cell r="D632">
            <v>7950</v>
          </cell>
        </row>
        <row r="633">
          <cell r="A633" t="str">
            <v>10 0402 060</v>
          </cell>
          <cell r="B633" t="str">
            <v>MMA kos, PN 10-16, sidrni spoj,  DN 100/60.</v>
          </cell>
          <cell r="C633" t="str">
            <v>kos</v>
          </cell>
          <cell r="D633">
            <v>8580</v>
          </cell>
        </row>
        <row r="634">
          <cell r="A634" t="str">
            <v>10 0402 080</v>
          </cell>
          <cell r="B634" t="str">
            <v>MMA kos, PN 10-16, sidrni spoj,  DN 100/80.</v>
          </cell>
          <cell r="C634" t="str">
            <v>kos</v>
          </cell>
          <cell r="D634">
            <v>9720</v>
          </cell>
        </row>
        <row r="635">
          <cell r="A635" t="str">
            <v>10 0402 100</v>
          </cell>
          <cell r="B635" t="str">
            <v>MMA kos, PN 10-16, sidrni spoj,  DN 100/100.</v>
          </cell>
          <cell r="C635" t="str">
            <v>kos</v>
          </cell>
          <cell r="D635">
            <v>10470</v>
          </cell>
        </row>
        <row r="637">
          <cell r="A637" t="str">
            <v>10 0403 040</v>
          </cell>
          <cell r="B637" t="str">
            <v>MMA kos, PN 10-16, sidrni spoj,  DN 125/40.</v>
          </cell>
          <cell r="C637" t="str">
            <v>kos</v>
          </cell>
          <cell r="D637">
            <v>9290</v>
          </cell>
        </row>
        <row r="638">
          <cell r="A638" t="str">
            <v>10 0403 060</v>
          </cell>
          <cell r="B638" t="str">
            <v>MMA kos, PN 10-16, sidrni spoj,  DN 125/60.</v>
          </cell>
          <cell r="C638" t="str">
            <v>kos</v>
          </cell>
          <cell r="D638">
            <v>9980</v>
          </cell>
        </row>
        <row r="639">
          <cell r="A639" t="str">
            <v>10 0403 080</v>
          </cell>
          <cell r="B639" t="str">
            <v>MMA kos, PN 10-16, sidrni spoj,  DN 125/80.</v>
          </cell>
          <cell r="C639" t="str">
            <v>kos</v>
          </cell>
          <cell r="D639">
            <v>11040</v>
          </cell>
        </row>
        <row r="640">
          <cell r="A640" t="str">
            <v>10 0403 100</v>
          </cell>
          <cell r="B640" t="str">
            <v>MMA kos, PN 10-16, sidrni spoj,  DN 125/100.</v>
          </cell>
          <cell r="C640" t="str">
            <v>kos</v>
          </cell>
          <cell r="D640">
            <v>11970</v>
          </cell>
        </row>
        <row r="641">
          <cell r="A641" t="str">
            <v>10 0403 125</v>
          </cell>
          <cell r="B641" t="str">
            <v>MMA kos, PN 10-16, sidrni spoj,  DN 125/125.</v>
          </cell>
          <cell r="C641" t="str">
            <v>kos</v>
          </cell>
          <cell r="D641">
            <v>13960</v>
          </cell>
        </row>
        <row r="643">
          <cell r="A643" t="str">
            <v>10 0404 040</v>
          </cell>
          <cell r="B643" t="str">
            <v>MMA kos, PN 10-16, sidrni spoj,  DN 150/40.</v>
          </cell>
          <cell r="C643" t="str">
            <v>kos</v>
          </cell>
          <cell r="D643">
            <v>11380</v>
          </cell>
        </row>
        <row r="644">
          <cell r="A644" t="str">
            <v>10 0404 060</v>
          </cell>
          <cell r="B644" t="str">
            <v>MMA kos, PN 10-16, sidrni spoj,  DN 150/60.</v>
          </cell>
          <cell r="C644" t="str">
            <v>kos</v>
          </cell>
          <cell r="D644">
            <v>12070</v>
          </cell>
        </row>
        <row r="645">
          <cell r="A645" t="str">
            <v>10 0404 080</v>
          </cell>
          <cell r="B645" t="str">
            <v>MMA kos, PN 10-16, sidrni spoj,  DN 150/80.</v>
          </cell>
          <cell r="C645" t="str">
            <v>kos</v>
          </cell>
          <cell r="D645">
            <v>13240</v>
          </cell>
        </row>
        <row r="646">
          <cell r="A646" t="str">
            <v>10 0404 100</v>
          </cell>
          <cell r="B646" t="str">
            <v>MMA kos, PN 10-16, sidrni spoj,  DN 150/100.</v>
          </cell>
          <cell r="C646" t="str">
            <v>kos</v>
          </cell>
          <cell r="D646">
            <v>14120</v>
          </cell>
        </row>
        <row r="647">
          <cell r="A647" t="str">
            <v>10 0404 125</v>
          </cell>
          <cell r="B647" t="str">
            <v>MMA kos, PN 10-16, sidrni spoj,  DN 150/125.</v>
          </cell>
          <cell r="C647" t="str">
            <v>kos</v>
          </cell>
          <cell r="D647">
            <v>15570</v>
          </cell>
        </row>
        <row r="648">
          <cell r="A648" t="str">
            <v>10 0404 150</v>
          </cell>
          <cell r="B648" t="str">
            <v>MMA kos, PN 10-16, sidrni spoj,  DN 150/150.</v>
          </cell>
          <cell r="C648" t="str">
            <v>kos</v>
          </cell>
          <cell r="D648">
            <v>18550</v>
          </cell>
        </row>
        <row r="650">
          <cell r="A650" t="str">
            <v>10 0405 040</v>
          </cell>
          <cell r="B650" t="str">
            <v>MMA kos, PN 10-16, sidrni spoj,  DN 200/40.</v>
          </cell>
          <cell r="C650" t="str">
            <v>kos</v>
          </cell>
          <cell r="D650">
            <v>15580</v>
          </cell>
        </row>
        <row r="651">
          <cell r="A651" t="str">
            <v>10 0405 060</v>
          </cell>
          <cell r="B651" t="str">
            <v>MMA kos, PN 10-16, sidrni spoj,  DN 200/60.</v>
          </cell>
          <cell r="C651" t="str">
            <v>kos</v>
          </cell>
          <cell r="D651">
            <v>16600</v>
          </cell>
        </row>
        <row r="652">
          <cell r="A652" t="str">
            <v>10 0405 080</v>
          </cell>
          <cell r="B652" t="str">
            <v>MMA kos, PN 10-16, sidrni spoj,  DN 200/80.</v>
          </cell>
          <cell r="C652" t="str">
            <v>kos</v>
          </cell>
          <cell r="D652">
            <v>17350</v>
          </cell>
        </row>
        <row r="653">
          <cell r="A653" t="str">
            <v>10 0405 100</v>
          </cell>
          <cell r="B653" t="str">
            <v>MMA kos, PN 10-16, sidrni spoj,  DN 200/100.</v>
          </cell>
          <cell r="C653" t="str">
            <v>kos</v>
          </cell>
          <cell r="D653">
            <v>18750</v>
          </cell>
        </row>
        <row r="654">
          <cell r="A654" t="str">
            <v>10 0405 125</v>
          </cell>
          <cell r="B654" t="str">
            <v>MMA kos, PN 10-16, sidrni spoj,  DN 200/125.</v>
          </cell>
          <cell r="C654" t="str">
            <v>kos</v>
          </cell>
          <cell r="D654">
            <v>20210</v>
          </cell>
        </row>
        <row r="655">
          <cell r="A655" t="str">
            <v>10 0405 150</v>
          </cell>
          <cell r="B655" t="str">
            <v>MMA kos, PN 10-16, sidrni spoj,  DN 200/150.</v>
          </cell>
          <cell r="C655" t="str">
            <v>kos</v>
          </cell>
          <cell r="D655">
            <v>22450</v>
          </cell>
        </row>
        <row r="657">
          <cell r="A657" t="str">
            <v>10 0406 200</v>
          </cell>
          <cell r="B657" t="str">
            <v>MMA kos, PN 10, sidrni spoj,  DN 200/200.</v>
          </cell>
          <cell r="C657" t="str">
            <v>kos</v>
          </cell>
          <cell r="D657">
            <v>27690</v>
          </cell>
        </row>
        <row r="659">
          <cell r="A659" t="str">
            <v>10 0407 200</v>
          </cell>
          <cell r="B659" t="str">
            <v>MMA kos, sidrni spoj, PN 16, DN 200/200.</v>
          </cell>
          <cell r="C659" t="str">
            <v>kos</v>
          </cell>
          <cell r="D659">
            <v>27740</v>
          </cell>
        </row>
        <row r="661">
          <cell r="A661" t="str">
            <v>10 0408 060</v>
          </cell>
          <cell r="B661" t="str">
            <v>MMA kos, PN 10-16, sidrni spoj,  DN 250/60.</v>
          </cell>
          <cell r="C661" t="str">
            <v>kos</v>
          </cell>
          <cell r="D661">
            <v>34250</v>
          </cell>
        </row>
        <row r="662">
          <cell r="A662" t="str">
            <v>10 0408 080</v>
          </cell>
          <cell r="B662" t="str">
            <v>MMA kos, PN 10-16, sidrni spoj,  DN 250/80.</v>
          </cell>
          <cell r="C662" t="str">
            <v>kos</v>
          </cell>
          <cell r="D662">
            <v>38820</v>
          </cell>
        </row>
        <row r="663">
          <cell r="A663" t="str">
            <v>10 0408 100</v>
          </cell>
          <cell r="B663" t="str">
            <v>MMA kos, PN 10-16, sidrni spoj,  DN 250/100.</v>
          </cell>
          <cell r="C663" t="str">
            <v>kos</v>
          </cell>
          <cell r="D663">
            <v>40480</v>
          </cell>
        </row>
        <row r="664">
          <cell r="A664" t="str">
            <v>10 0408 150</v>
          </cell>
          <cell r="B664" t="str">
            <v>MMA kos, PN 10-16, sidrni spoj,  DN 250/150.</v>
          </cell>
          <cell r="C664" t="str">
            <v>kos</v>
          </cell>
          <cell r="D664">
            <v>44700</v>
          </cell>
        </row>
        <row r="666">
          <cell r="A666" t="str">
            <v>10 0409 200</v>
          </cell>
          <cell r="B666" t="str">
            <v>MMA kos, PN 10, sidrni spoj,  DN 250/200.</v>
          </cell>
          <cell r="C666" t="str">
            <v>kos</v>
          </cell>
          <cell r="D666">
            <v>53040</v>
          </cell>
        </row>
        <row r="667">
          <cell r="A667" t="str">
            <v>10 0409 250</v>
          </cell>
          <cell r="B667" t="str">
            <v>MMA kos, PN 10, sidrni spoj,  DN 250/250.</v>
          </cell>
          <cell r="C667" t="str">
            <v>kos</v>
          </cell>
          <cell r="D667">
            <v>63100</v>
          </cell>
        </row>
        <row r="669">
          <cell r="A669" t="str">
            <v>10 0410 200</v>
          </cell>
          <cell r="B669" t="str">
            <v>MMA kos, PN 16, sidrni spoj,  DN 250/200.</v>
          </cell>
          <cell r="C669" t="str">
            <v>kos</v>
          </cell>
          <cell r="D669">
            <v>53270</v>
          </cell>
        </row>
        <row r="670">
          <cell r="A670" t="str">
            <v>10 0410 250</v>
          </cell>
          <cell r="B670" t="str">
            <v>MMA kos, PN 16, sidrni spoj,  DN 250/250.</v>
          </cell>
          <cell r="C670" t="str">
            <v>kos</v>
          </cell>
          <cell r="D670">
            <v>63740</v>
          </cell>
        </row>
        <row r="672">
          <cell r="A672" t="str">
            <v>10 0411 060</v>
          </cell>
          <cell r="B672" t="str">
            <v>MMA kos, PN 10-16, sidrni spoj,  DN 300/60.</v>
          </cell>
          <cell r="C672" t="str">
            <v>kos</v>
          </cell>
          <cell r="D672">
            <v>46830</v>
          </cell>
        </row>
        <row r="673">
          <cell r="A673" t="str">
            <v>10 0411 080</v>
          </cell>
          <cell r="B673" t="str">
            <v>MMA kos, PN 10-16, sidrni spoj,  DN 300/80.</v>
          </cell>
          <cell r="C673" t="str">
            <v>kos</v>
          </cell>
          <cell r="D673">
            <v>48230</v>
          </cell>
        </row>
        <row r="674">
          <cell r="A674" t="str">
            <v>10 0411 100</v>
          </cell>
          <cell r="B674" t="str">
            <v>MMA kos, PN 10-16, sidrni spoj,  DN 300/100.</v>
          </cell>
          <cell r="C674" t="str">
            <v>kos</v>
          </cell>
          <cell r="D674">
            <v>48460</v>
          </cell>
        </row>
        <row r="675">
          <cell r="A675" t="str">
            <v>10 0411 150</v>
          </cell>
          <cell r="B675" t="str">
            <v>MMA kos, PN 10-16, sidrni spoj,  DN 300/150.</v>
          </cell>
          <cell r="C675" t="str">
            <v>kos</v>
          </cell>
          <cell r="D675">
            <v>59820</v>
          </cell>
        </row>
        <row r="677">
          <cell r="A677" t="str">
            <v>10 0412 200</v>
          </cell>
          <cell r="B677" t="str">
            <v>MMA kos, PN 10, sidrni spoj,  DN 300/200.</v>
          </cell>
          <cell r="C677" t="str">
            <v>kos</v>
          </cell>
          <cell r="D677">
            <v>63000</v>
          </cell>
        </row>
        <row r="678">
          <cell r="A678" t="str">
            <v>10 0412 250</v>
          </cell>
          <cell r="B678" t="str">
            <v>MMA kos, PN 10, sidrni spoj,  DN 300/250.</v>
          </cell>
          <cell r="C678" t="str">
            <v>kos</v>
          </cell>
          <cell r="D678">
            <v>76240</v>
          </cell>
        </row>
        <row r="679">
          <cell r="A679" t="str">
            <v>10 0412 300</v>
          </cell>
          <cell r="B679" t="str">
            <v>MMA kos, PN 10, sidrni spoj,  DN 300/300.</v>
          </cell>
          <cell r="C679" t="str">
            <v>kos</v>
          </cell>
          <cell r="D679">
            <v>83430</v>
          </cell>
        </row>
        <row r="681">
          <cell r="A681" t="str">
            <v>10 0413 200</v>
          </cell>
          <cell r="B681" t="str">
            <v>MMA kos, PN 16, sidrni spoj,  DN 300/200.</v>
          </cell>
          <cell r="C681" t="str">
            <v>kos</v>
          </cell>
          <cell r="D681">
            <v>63580</v>
          </cell>
        </row>
        <row r="682">
          <cell r="A682" t="str">
            <v>10 0413 250</v>
          </cell>
          <cell r="B682" t="str">
            <v>MMA kos, PN 16, sidrni spoj,  DN 300/250.</v>
          </cell>
          <cell r="C682" t="str">
            <v>kos</v>
          </cell>
          <cell r="D682">
            <v>76870</v>
          </cell>
        </row>
        <row r="683">
          <cell r="A683" t="str">
            <v>10 0413 300</v>
          </cell>
          <cell r="B683" t="str">
            <v>MMA kos, PN 16, sidrni spoj,  DN 300/300.</v>
          </cell>
          <cell r="C683" t="str">
            <v>kos</v>
          </cell>
          <cell r="D683">
            <v>84050</v>
          </cell>
        </row>
        <row r="685">
          <cell r="A685" t="str">
            <v>10 0414 150</v>
          </cell>
          <cell r="B685" t="str">
            <v>MMA kos, PN 16, sidrni spoj,  DN 700/150.</v>
          </cell>
          <cell r="C685" t="str">
            <v>kos</v>
          </cell>
          <cell r="D685">
            <v>328340</v>
          </cell>
        </row>
        <row r="686">
          <cell r="A686" t="str">
            <v>10 0414 200</v>
          </cell>
          <cell r="B686" t="str">
            <v>MMA kos, PN 16, sidrni spoj,  DN 700/200.</v>
          </cell>
          <cell r="C686" t="str">
            <v>kos</v>
          </cell>
          <cell r="D686">
            <v>328510</v>
          </cell>
        </row>
        <row r="687">
          <cell r="A687" t="str">
            <v>10 0414 250</v>
          </cell>
          <cell r="B687" t="str">
            <v>MMA kos, PN 16, sidrni spoj,  DN 700/250.</v>
          </cell>
          <cell r="C687" t="str">
            <v>kos</v>
          </cell>
          <cell r="D687">
            <v>327250</v>
          </cell>
        </row>
        <row r="688">
          <cell r="A688" t="str">
            <v>10 0414 400</v>
          </cell>
          <cell r="B688" t="str">
            <v>MMA kos, PN 16, sidrni spoj,  DN 700/400.</v>
          </cell>
          <cell r="C688" t="str">
            <v>kos</v>
          </cell>
          <cell r="D688">
            <v>327250</v>
          </cell>
        </row>
        <row r="689">
          <cell r="A689" t="str">
            <v>10 0414 600</v>
          </cell>
          <cell r="B689" t="str">
            <v>MMA kos, PN 16, sidrni spoj,  DN 700/600.</v>
          </cell>
          <cell r="C689" t="str">
            <v>kos</v>
          </cell>
          <cell r="D689">
            <v>327250</v>
          </cell>
        </row>
        <row r="690">
          <cell r="A690" t="str">
            <v>10 0414 700</v>
          </cell>
          <cell r="B690" t="str">
            <v>MMA kos, PN 16, sidrni spoj,  DN 700/700.</v>
          </cell>
          <cell r="C690" t="str">
            <v>kos</v>
          </cell>
          <cell r="D690">
            <v>337940</v>
          </cell>
        </row>
        <row r="692">
          <cell r="A692" t="str">
            <v>10 0500 000</v>
          </cell>
          <cell r="B692" t="str">
            <v>NL fazonski kos, FF kos, l=500 mm</v>
          </cell>
        </row>
        <row r="693">
          <cell r="A693" t="str">
            <v>10 0500 060</v>
          </cell>
          <cell r="B693" t="str">
            <v>FF kos, l=500 mm, PN 10-16, DN 60.</v>
          </cell>
          <cell r="C693" t="str">
            <v>kos</v>
          </cell>
          <cell r="D693">
            <v>9000</v>
          </cell>
        </row>
        <row r="694">
          <cell r="A694" t="str">
            <v>10 0500 065</v>
          </cell>
          <cell r="B694" t="str">
            <v>FF kos, l=500 mm, PN 10-16, DN 65.</v>
          </cell>
          <cell r="C694" t="str">
            <v>kos</v>
          </cell>
          <cell r="D694">
            <v>9150</v>
          </cell>
        </row>
        <row r="695">
          <cell r="A695" t="str">
            <v>10 0500 080</v>
          </cell>
          <cell r="B695" t="str">
            <v>FF kos, l=500 mm, PN 10-16, DN 80.</v>
          </cell>
          <cell r="C695" t="str">
            <v>kos</v>
          </cell>
          <cell r="D695">
            <v>9470</v>
          </cell>
        </row>
        <row r="696">
          <cell r="A696" t="str">
            <v>10 0500 100</v>
          </cell>
          <cell r="B696" t="str">
            <v>FF kos, l=500 mm, PN 10-16, DN 100.</v>
          </cell>
          <cell r="C696" t="str">
            <v>kos</v>
          </cell>
          <cell r="D696">
            <v>11480</v>
          </cell>
        </row>
        <row r="697">
          <cell r="A697" t="str">
            <v>10 0500 125</v>
          </cell>
          <cell r="B697" t="str">
            <v>FF kos, l=500 mm, PN 10-16, DN 125.</v>
          </cell>
          <cell r="C697" t="str">
            <v>kos</v>
          </cell>
          <cell r="D697">
            <v>13850</v>
          </cell>
        </row>
        <row r="698">
          <cell r="A698" t="str">
            <v>10 0500 150</v>
          </cell>
          <cell r="B698" t="str">
            <v>FF kos, l=500 mm, PN 10-16, DN 150.</v>
          </cell>
          <cell r="C698" t="str">
            <v>kos</v>
          </cell>
          <cell r="D698">
            <v>14680</v>
          </cell>
        </row>
        <row r="699">
          <cell r="A699" t="str">
            <v>10 0500 200</v>
          </cell>
          <cell r="B699" t="str">
            <v>FF kos, l=500 mm, PN 10, DN 200.</v>
          </cell>
          <cell r="C699" t="str">
            <v>kos</v>
          </cell>
          <cell r="D699">
            <v>18490</v>
          </cell>
        </row>
        <row r="700">
          <cell r="A700" t="str">
            <v>10 0500 250</v>
          </cell>
          <cell r="B700" t="str">
            <v>FF kos, l=500 mm, PN 10, DN 250.</v>
          </cell>
          <cell r="C700" t="str">
            <v>kos</v>
          </cell>
          <cell r="D700">
            <v>44150</v>
          </cell>
        </row>
        <row r="701">
          <cell r="A701" t="str">
            <v>10 0500 300</v>
          </cell>
          <cell r="B701" t="str">
            <v>FF kos, l=500 mm, PN 10, DN 300.</v>
          </cell>
          <cell r="C701" t="str">
            <v>kos</v>
          </cell>
          <cell r="D701">
            <v>52090</v>
          </cell>
        </row>
        <row r="702">
          <cell r="A702" t="str">
            <v>10 0500 350</v>
          </cell>
          <cell r="B702" t="str">
            <v>FF kos, l=500 mm, PN 10, DN 350.</v>
          </cell>
          <cell r="C702" t="str">
            <v>kos</v>
          </cell>
          <cell r="D702">
            <v>70920</v>
          </cell>
        </row>
        <row r="703">
          <cell r="A703" t="str">
            <v>10 0500 400</v>
          </cell>
          <cell r="B703" t="str">
            <v>FF kos, l=500 mm, PN 10, DN 400.</v>
          </cell>
          <cell r="C703" t="str">
            <v>kos</v>
          </cell>
          <cell r="D703">
            <v>82610</v>
          </cell>
        </row>
        <row r="704">
          <cell r="A704" t="str">
            <v>10 0500 450</v>
          </cell>
          <cell r="B704" t="str">
            <v>FF kos, l=500 mm, PN 10, DN 450.</v>
          </cell>
          <cell r="C704" t="str">
            <v>kos</v>
          </cell>
          <cell r="D704">
            <v>144190</v>
          </cell>
        </row>
        <row r="705">
          <cell r="A705" t="str">
            <v>10 0500 500</v>
          </cell>
          <cell r="B705" t="str">
            <v>FF kos, l=500 mm, PN 10, DN 500.</v>
          </cell>
          <cell r="C705" t="str">
            <v>kos</v>
          </cell>
          <cell r="D705">
            <v>158080</v>
          </cell>
        </row>
        <row r="706">
          <cell r="A706" t="str">
            <v>10 0500 600</v>
          </cell>
          <cell r="B706" t="str">
            <v>FF kos, l=500 mm, PN 10, DN 600.</v>
          </cell>
          <cell r="C706" t="str">
            <v>kos</v>
          </cell>
          <cell r="D706">
            <v>201030</v>
          </cell>
        </row>
        <row r="708">
          <cell r="A708" t="str">
            <v>10 0600 000</v>
          </cell>
          <cell r="B708" t="str">
            <v>NL fazonski kos, Q kos</v>
          </cell>
        </row>
        <row r="709">
          <cell r="A709" t="str">
            <v>10 0600 040</v>
          </cell>
          <cell r="B709" t="str">
            <v>Q kos, PN 10-16, DN 40.</v>
          </cell>
          <cell r="C709" t="str">
            <v>kos</v>
          </cell>
          <cell r="D709">
            <v>8570</v>
          </cell>
        </row>
        <row r="710">
          <cell r="A710" t="str">
            <v>10 0600 050</v>
          </cell>
          <cell r="B710" t="str">
            <v>Q kos, PN 10-16, DN 50.</v>
          </cell>
          <cell r="C710" t="str">
            <v>kos</v>
          </cell>
          <cell r="D710">
            <v>9170</v>
          </cell>
        </row>
        <row r="711">
          <cell r="A711" t="str">
            <v>10 0600 060</v>
          </cell>
          <cell r="B711" t="str">
            <v>Q kos, PN 10-16, DN 60.</v>
          </cell>
          <cell r="C711" t="str">
            <v>kos</v>
          </cell>
          <cell r="D711">
            <v>9700</v>
          </cell>
        </row>
        <row r="712">
          <cell r="A712" t="str">
            <v>10 0600 065</v>
          </cell>
          <cell r="B712" t="str">
            <v>Q kos, PN 10-16, DN 65.</v>
          </cell>
          <cell r="C712" t="str">
            <v>kos</v>
          </cell>
          <cell r="D712">
            <v>9380</v>
          </cell>
        </row>
        <row r="713">
          <cell r="A713" t="str">
            <v>10 0600 080</v>
          </cell>
          <cell r="B713" t="str">
            <v>Q kos, PN 10-16, DN 80.</v>
          </cell>
          <cell r="C713" t="str">
            <v>kos</v>
          </cell>
          <cell r="D713">
            <v>10360</v>
          </cell>
        </row>
        <row r="714">
          <cell r="A714" t="str">
            <v>10 0600 100</v>
          </cell>
          <cell r="B714" t="str">
            <v>Q kos, PN 10-16, DN 100.</v>
          </cell>
          <cell r="C714" t="str">
            <v>kos</v>
          </cell>
          <cell r="D714">
            <v>10980</v>
          </cell>
        </row>
        <row r="715">
          <cell r="A715" t="str">
            <v>10 0600 125</v>
          </cell>
          <cell r="B715" t="str">
            <v>Q kos, PN 10-16, DN 125.</v>
          </cell>
          <cell r="C715" t="str">
            <v>kos</v>
          </cell>
          <cell r="D715">
            <v>12970</v>
          </cell>
        </row>
        <row r="716">
          <cell r="A716" t="str">
            <v>10 0600 150</v>
          </cell>
          <cell r="B716" t="str">
            <v>Q kos, PN 10-16, DN 150.</v>
          </cell>
          <cell r="C716" t="str">
            <v>kos</v>
          </cell>
          <cell r="D716">
            <v>14470</v>
          </cell>
        </row>
        <row r="717">
          <cell r="A717" t="str">
            <v>10 0600 200</v>
          </cell>
          <cell r="B717" t="str">
            <v>Q kos, PN 10, DN 200.</v>
          </cell>
          <cell r="C717" t="str">
            <v>kos</v>
          </cell>
          <cell r="D717">
            <v>19150</v>
          </cell>
        </row>
        <row r="718">
          <cell r="A718" t="str">
            <v>10 0600 250</v>
          </cell>
          <cell r="B718" t="str">
            <v>Q kos, PN 10, DN 250.</v>
          </cell>
          <cell r="C718" t="str">
            <v>kos</v>
          </cell>
          <cell r="D718">
            <v>52860</v>
          </cell>
        </row>
        <row r="719">
          <cell r="A719" t="str">
            <v>10 0600 300</v>
          </cell>
          <cell r="B719" t="str">
            <v>Q kos, PN 10, DN 300.</v>
          </cell>
          <cell r="C719" t="str">
            <v>kos</v>
          </cell>
          <cell r="D719">
            <v>62780</v>
          </cell>
        </row>
        <row r="720">
          <cell r="A720" t="str">
            <v>10 0600 350</v>
          </cell>
          <cell r="B720" t="str">
            <v>Q kos, PN 10, DN 350.</v>
          </cell>
          <cell r="C720" t="str">
            <v>kos</v>
          </cell>
          <cell r="D720">
            <v>125980</v>
          </cell>
        </row>
        <row r="721">
          <cell r="A721" t="str">
            <v>10 0600 400</v>
          </cell>
          <cell r="B721" t="str">
            <v>Q kos, PN 10, DN 400.</v>
          </cell>
          <cell r="C721" t="str">
            <v>kos</v>
          </cell>
          <cell r="D721">
            <v>151550</v>
          </cell>
        </row>
        <row r="722">
          <cell r="A722" t="str">
            <v>10 0600 450</v>
          </cell>
          <cell r="B722" t="str">
            <v>Q kos, PN 10, DN 450.</v>
          </cell>
          <cell r="C722" t="str">
            <v>kos</v>
          </cell>
          <cell r="D722">
            <v>247790</v>
          </cell>
        </row>
        <row r="723">
          <cell r="A723" t="str">
            <v>10 0600 500</v>
          </cell>
          <cell r="B723" t="str">
            <v>Q kos, PN 10, DN 500.</v>
          </cell>
          <cell r="C723" t="str">
            <v>kos</v>
          </cell>
          <cell r="D723">
            <v>253000</v>
          </cell>
        </row>
        <row r="724">
          <cell r="A724" t="str">
            <v>10 0600 600</v>
          </cell>
          <cell r="B724" t="str">
            <v>Q kos, PN 10, DN 600.</v>
          </cell>
          <cell r="C724" t="str">
            <v>kos</v>
          </cell>
          <cell r="D724">
            <v>298090</v>
          </cell>
        </row>
        <row r="725">
          <cell r="A725" t="str">
            <v>10 0600 700</v>
          </cell>
          <cell r="B725" t="str">
            <v>Q kos, PN 10, DN 700.</v>
          </cell>
          <cell r="C725" t="str">
            <v>kos</v>
          </cell>
          <cell r="D725">
            <v>438610</v>
          </cell>
        </row>
        <row r="727">
          <cell r="A727" t="str">
            <v>10 0610 000</v>
          </cell>
          <cell r="B727" t="str">
            <v>NL fazonski kos, FFK  45° kos</v>
          </cell>
        </row>
        <row r="728">
          <cell r="A728" t="str">
            <v>10 0610 040</v>
          </cell>
          <cell r="B728" t="str">
            <v>FFK kos 45°, PN 10-16, DN 40.</v>
          </cell>
          <cell r="C728" t="str">
            <v>kos</v>
          </cell>
          <cell r="D728">
            <v>7180</v>
          </cell>
        </row>
        <row r="729">
          <cell r="A729" t="str">
            <v>10 0610 050</v>
          </cell>
          <cell r="B729" t="str">
            <v>FFK kos 45°, PN 10-16, DN 50.</v>
          </cell>
          <cell r="C729" t="str">
            <v>kos</v>
          </cell>
          <cell r="D729">
            <v>7350</v>
          </cell>
        </row>
        <row r="730">
          <cell r="A730" t="str">
            <v>10 0610 060</v>
          </cell>
          <cell r="B730" t="str">
            <v>FFK kos 45°, PN 10-16, DN 60.</v>
          </cell>
          <cell r="C730" t="str">
            <v>kos</v>
          </cell>
          <cell r="D730">
            <v>7970</v>
          </cell>
        </row>
        <row r="731">
          <cell r="A731" t="str">
            <v>10 0610 065</v>
          </cell>
          <cell r="B731" t="str">
            <v>FFK kos 45°, PN 10-16, DN 65.</v>
          </cell>
          <cell r="C731" t="str">
            <v>kos</v>
          </cell>
          <cell r="D731">
            <v>7720</v>
          </cell>
        </row>
        <row r="732">
          <cell r="A732" t="str">
            <v>10 0610 080</v>
          </cell>
          <cell r="B732" t="str">
            <v>FFK kos 45°, PN 10-16, DN 80.</v>
          </cell>
          <cell r="C732" t="str">
            <v>kos</v>
          </cell>
          <cell r="D732">
            <v>9020</v>
          </cell>
        </row>
        <row r="733">
          <cell r="A733" t="str">
            <v>10 0610 100</v>
          </cell>
          <cell r="B733" t="str">
            <v>FFK kos 45°, PN 10-16, DN 100.</v>
          </cell>
          <cell r="C733" t="str">
            <v>kos</v>
          </cell>
          <cell r="D733">
            <v>9860</v>
          </cell>
        </row>
        <row r="734">
          <cell r="A734" t="str">
            <v>10 0610 125</v>
          </cell>
          <cell r="B734" t="str">
            <v>FFK kos 45°, PN 10-16, DN 125.</v>
          </cell>
          <cell r="C734" t="str">
            <v>kos</v>
          </cell>
          <cell r="D734">
            <v>12970</v>
          </cell>
        </row>
        <row r="735">
          <cell r="A735" t="str">
            <v>10 0610 150</v>
          </cell>
          <cell r="B735" t="str">
            <v>FFK kos 45°, PN 10-16, DN 150.</v>
          </cell>
          <cell r="C735" t="str">
            <v>kos</v>
          </cell>
          <cell r="D735">
            <v>15270</v>
          </cell>
        </row>
        <row r="736">
          <cell r="A736" t="str">
            <v>10 0610 200</v>
          </cell>
          <cell r="B736" t="str">
            <v>FFK kos 45°, PN 10, DN 200.</v>
          </cell>
          <cell r="C736" t="str">
            <v>kos</v>
          </cell>
          <cell r="D736">
            <v>19630</v>
          </cell>
        </row>
        <row r="737">
          <cell r="A737" t="str">
            <v>10 0610 250</v>
          </cell>
          <cell r="B737" t="str">
            <v>FFK kos 45°, PN 10, DN 250.</v>
          </cell>
          <cell r="C737" t="str">
            <v>kos</v>
          </cell>
          <cell r="D737">
            <v>42140</v>
          </cell>
        </row>
        <row r="738">
          <cell r="A738" t="str">
            <v>10 0610 300</v>
          </cell>
          <cell r="B738" t="str">
            <v>FFK kos 45°, PN 10, DN 300.</v>
          </cell>
          <cell r="C738" t="str">
            <v>kos</v>
          </cell>
          <cell r="D738">
            <v>52680</v>
          </cell>
        </row>
        <row r="739">
          <cell r="A739" t="str">
            <v>10 0610 350</v>
          </cell>
          <cell r="B739" t="str">
            <v>FFK kos 45°, PN 10, DN 350.</v>
          </cell>
          <cell r="C739" t="str">
            <v>kos</v>
          </cell>
          <cell r="D739">
            <v>71190</v>
          </cell>
        </row>
        <row r="740">
          <cell r="A740" t="str">
            <v>10 0610 400</v>
          </cell>
          <cell r="B740" t="str">
            <v>FFK kos 45°, PN 10, DN 400.</v>
          </cell>
          <cell r="C740" t="str">
            <v>kos</v>
          </cell>
          <cell r="D740">
            <v>91870</v>
          </cell>
        </row>
        <row r="741">
          <cell r="A741" t="str">
            <v>10 0610 450</v>
          </cell>
          <cell r="B741" t="str">
            <v>FFK kos 45°, PN 10, DN 450.</v>
          </cell>
          <cell r="C741" t="str">
            <v>kos</v>
          </cell>
          <cell r="D741">
            <v>109520</v>
          </cell>
        </row>
        <row r="742">
          <cell r="A742" t="str">
            <v>10 0610 500</v>
          </cell>
          <cell r="B742" t="str">
            <v>FFK kos 45°, PN 10, DN 500.</v>
          </cell>
          <cell r="C742" t="str">
            <v>kos</v>
          </cell>
          <cell r="D742">
            <v>122660</v>
          </cell>
        </row>
        <row r="743">
          <cell r="A743" t="str">
            <v>10 0610 600</v>
          </cell>
          <cell r="B743" t="str">
            <v>FFK kos 45°, PN 10, DN 600.</v>
          </cell>
          <cell r="C743" t="str">
            <v>kos</v>
          </cell>
          <cell r="D743">
            <v>185450</v>
          </cell>
        </row>
        <row r="744">
          <cell r="A744" t="str">
            <v>10 0610 700</v>
          </cell>
          <cell r="B744" t="str">
            <v>FFK kos 45°, PN 10, DN 700.</v>
          </cell>
          <cell r="C744" t="str">
            <v>kos</v>
          </cell>
          <cell r="D744">
            <v>337610</v>
          </cell>
        </row>
        <row r="746">
          <cell r="A746" t="str">
            <v>10 0620 000</v>
          </cell>
          <cell r="B746" t="str">
            <v>NL fazonski kos, FFK 22° kos</v>
          </cell>
        </row>
        <row r="747">
          <cell r="A747" t="str">
            <v>10 0620 040</v>
          </cell>
          <cell r="B747" t="str">
            <v>FFK kos 22°, PN 10-16, DN 40.</v>
          </cell>
          <cell r="C747" t="str">
            <v>kos</v>
          </cell>
          <cell r="D747">
            <v>6720</v>
          </cell>
        </row>
        <row r="748">
          <cell r="A748" t="str">
            <v>10 0620 050</v>
          </cell>
          <cell r="B748" t="str">
            <v>FFK kos 22°, PN 10-16, DN 50.</v>
          </cell>
          <cell r="C748" t="str">
            <v>kos</v>
          </cell>
          <cell r="D748">
            <v>7350</v>
          </cell>
        </row>
        <row r="749">
          <cell r="A749" t="str">
            <v>10 0620 060</v>
          </cell>
          <cell r="B749" t="str">
            <v>FFK kos 22°, PN 10-16, DN 60.</v>
          </cell>
          <cell r="C749" t="str">
            <v>kos</v>
          </cell>
          <cell r="D749">
            <v>7580</v>
          </cell>
        </row>
        <row r="750">
          <cell r="A750" t="str">
            <v>10 0620 065</v>
          </cell>
          <cell r="B750" t="str">
            <v>FFK kos 22°, PN 10-16, DN 65.</v>
          </cell>
          <cell r="C750" t="str">
            <v>kos</v>
          </cell>
          <cell r="D750">
            <v>7610</v>
          </cell>
        </row>
        <row r="751">
          <cell r="A751" t="str">
            <v>10 0620 080</v>
          </cell>
          <cell r="B751" t="str">
            <v>FFK kos 22°, PN 10-16, DN 80.</v>
          </cell>
          <cell r="C751" t="str">
            <v>kos</v>
          </cell>
          <cell r="D751">
            <v>9020</v>
          </cell>
        </row>
        <row r="752">
          <cell r="A752" t="str">
            <v>10 0620 100</v>
          </cell>
          <cell r="B752" t="str">
            <v>FFK kos 22°, PN 10-16, DN 100.</v>
          </cell>
          <cell r="C752" t="str">
            <v>kos</v>
          </cell>
          <cell r="D752">
            <v>9500</v>
          </cell>
        </row>
        <row r="753">
          <cell r="A753" t="str">
            <v>10 0620 125</v>
          </cell>
          <cell r="B753" t="str">
            <v>FFK kos 22°, PN 10-16, DN 125.</v>
          </cell>
          <cell r="C753" t="str">
            <v>kos</v>
          </cell>
          <cell r="D753">
            <v>11260</v>
          </cell>
        </row>
        <row r="754">
          <cell r="A754" t="str">
            <v>10 0620 150</v>
          </cell>
          <cell r="B754" t="str">
            <v>FFK kos 22°, PN 10-16, DN 150.</v>
          </cell>
          <cell r="C754" t="str">
            <v>kos</v>
          </cell>
          <cell r="D754">
            <v>13700</v>
          </cell>
        </row>
        <row r="755">
          <cell r="A755" t="str">
            <v>10 0620 200</v>
          </cell>
          <cell r="B755" t="str">
            <v>FFK kos 22°, PN 10, DN 200.</v>
          </cell>
          <cell r="C755" t="str">
            <v>kos</v>
          </cell>
          <cell r="D755">
            <v>17810</v>
          </cell>
        </row>
        <row r="756">
          <cell r="A756" t="str">
            <v>10 0620 250</v>
          </cell>
          <cell r="B756" t="str">
            <v>FFK kos 22°, PN 10, DN 250.</v>
          </cell>
          <cell r="C756" t="str">
            <v>kos</v>
          </cell>
          <cell r="D756">
            <v>40510</v>
          </cell>
        </row>
        <row r="757">
          <cell r="A757" t="str">
            <v>10 0620 300</v>
          </cell>
          <cell r="B757" t="str">
            <v>FFK kos 22°, PN 10, DN 300.</v>
          </cell>
          <cell r="C757" t="str">
            <v>kos</v>
          </cell>
          <cell r="D757">
            <v>48790</v>
          </cell>
        </row>
        <row r="758">
          <cell r="A758" t="str">
            <v>10 0620 350</v>
          </cell>
          <cell r="B758" t="str">
            <v>FFK kos 22°, PN 10, DN 350.</v>
          </cell>
          <cell r="C758" t="str">
            <v>kos</v>
          </cell>
          <cell r="D758">
            <v>65710</v>
          </cell>
        </row>
        <row r="759">
          <cell r="A759" t="str">
            <v>10 0620 400</v>
          </cell>
          <cell r="B759" t="str">
            <v>FFK kos 22°, PN 10, DN 400.</v>
          </cell>
          <cell r="C759" t="str">
            <v>kos</v>
          </cell>
          <cell r="D759">
            <v>77880</v>
          </cell>
        </row>
        <row r="760">
          <cell r="A760" t="str">
            <v>10 0620 450</v>
          </cell>
          <cell r="B760" t="str">
            <v>FFK kos 22°, PN 10, DN 450.</v>
          </cell>
          <cell r="C760" t="str">
            <v>kos</v>
          </cell>
          <cell r="D760">
            <v>93360</v>
          </cell>
        </row>
        <row r="761">
          <cell r="A761" t="str">
            <v>10 0620 500</v>
          </cell>
          <cell r="B761" t="str">
            <v>FFK kos 22°, PN 10, DN 500.</v>
          </cell>
          <cell r="C761" t="str">
            <v>kos</v>
          </cell>
          <cell r="D761">
            <v>106920</v>
          </cell>
        </row>
        <row r="762">
          <cell r="A762" t="str">
            <v>10 0620 600</v>
          </cell>
          <cell r="B762" t="str">
            <v>FFK kos 22°, PN 10, DN 600.</v>
          </cell>
          <cell r="C762" t="str">
            <v>kos</v>
          </cell>
          <cell r="D762">
            <v>136450</v>
          </cell>
        </row>
        <row r="763">
          <cell r="A763" t="str">
            <v>10 0620 700</v>
          </cell>
          <cell r="B763" t="str">
            <v>FFK kos 22°, PN 10, DN 700.</v>
          </cell>
          <cell r="C763" t="str">
            <v>kos</v>
          </cell>
          <cell r="D763">
            <v>266340</v>
          </cell>
        </row>
        <row r="765">
          <cell r="A765" t="str">
            <v>10 0630 000</v>
          </cell>
          <cell r="B765" t="str">
            <v>NL fazonski kos, FFK 11° kos</v>
          </cell>
        </row>
        <row r="766">
          <cell r="A766" t="str">
            <v>10 0630 040</v>
          </cell>
          <cell r="B766" t="str">
            <v>FFK kos 11°, PN 10-16, DN 40.</v>
          </cell>
          <cell r="C766" t="str">
            <v>kos</v>
          </cell>
          <cell r="D766">
            <v>7180</v>
          </cell>
        </row>
        <row r="767">
          <cell r="A767" t="str">
            <v>10 0630 050</v>
          </cell>
          <cell r="B767" t="str">
            <v>FFK kos 11°, PN 10-16, DN 50.</v>
          </cell>
          <cell r="C767" t="str">
            <v>kos</v>
          </cell>
          <cell r="D767">
            <v>7570</v>
          </cell>
        </row>
        <row r="768">
          <cell r="A768" t="str">
            <v>10 0630 060</v>
          </cell>
          <cell r="B768" t="str">
            <v>FFK kos 11°, PN 10-16, DN 60.</v>
          </cell>
          <cell r="C768" t="str">
            <v>kos</v>
          </cell>
          <cell r="D768">
            <v>8250</v>
          </cell>
        </row>
        <row r="769">
          <cell r="A769" t="str">
            <v>10 0630 065</v>
          </cell>
          <cell r="B769" t="str">
            <v>FFK kos 11°, PN 10-16, DN 65.</v>
          </cell>
          <cell r="C769" t="str">
            <v>kos</v>
          </cell>
          <cell r="D769">
            <v>8040</v>
          </cell>
        </row>
        <row r="770">
          <cell r="A770" t="str">
            <v>10 0630 080</v>
          </cell>
          <cell r="B770" t="str">
            <v>FFK kos 11°, PN 10-16, DN 80.</v>
          </cell>
          <cell r="C770" t="str">
            <v>kos</v>
          </cell>
          <cell r="D770">
            <v>9130</v>
          </cell>
        </row>
        <row r="771">
          <cell r="A771" t="str">
            <v>10 0630 100</v>
          </cell>
          <cell r="B771" t="str">
            <v>FFK kos 11°, PN 10-16, DN 100.</v>
          </cell>
          <cell r="C771" t="str">
            <v>kos</v>
          </cell>
          <cell r="D771">
            <v>9540</v>
          </cell>
        </row>
        <row r="772">
          <cell r="A772" t="str">
            <v>10 0630 125</v>
          </cell>
          <cell r="B772" t="str">
            <v>FFK kos 11°, PN 10-16, DN 125.</v>
          </cell>
          <cell r="C772" t="str">
            <v>kos</v>
          </cell>
          <cell r="D772">
            <v>11280</v>
          </cell>
        </row>
        <row r="773">
          <cell r="A773" t="str">
            <v>10 0630 150</v>
          </cell>
          <cell r="B773" t="str">
            <v>FFK kos 11°, PN 10-16, DN 150.</v>
          </cell>
          <cell r="C773" t="str">
            <v>kos</v>
          </cell>
          <cell r="D773">
            <v>12880</v>
          </cell>
        </row>
        <row r="774">
          <cell r="A774" t="str">
            <v>10 0630 200</v>
          </cell>
          <cell r="B774" t="str">
            <v>FFK kos 11°, PN 10, DN 200.</v>
          </cell>
          <cell r="C774" t="str">
            <v>kos</v>
          </cell>
          <cell r="D774">
            <v>17650</v>
          </cell>
        </row>
        <row r="775">
          <cell r="A775" t="str">
            <v>10 0630 250</v>
          </cell>
          <cell r="B775" t="str">
            <v>FFK kos 11°, PN 10, DN 250.</v>
          </cell>
          <cell r="C775" t="str">
            <v>kos</v>
          </cell>
          <cell r="D775">
            <v>33430</v>
          </cell>
        </row>
        <row r="776">
          <cell r="A776" t="str">
            <v>10 0630 300</v>
          </cell>
          <cell r="B776" t="str">
            <v>FFK kos 11°, PN 10, DN 300.</v>
          </cell>
          <cell r="C776" t="str">
            <v>kos</v>
          </cell>
          <cell r="D776">
            <v>42220</v>
          </cell>
        </row>
        <row r="777">
          <cell r="A777" t="str">
            <v>10 0630 350</v>
          </cell>
          <cell r="B777" t="str">
            <v>FFK kos 11°, PN 10, DN 350.</v>
          </cell>
          <cell r="C777" t="str">
            <v>kos</v>
          </cell>
          <cell r="D777">
            <v>63210</v>
          </cell>
        </row>
        <row r="778">
          <cell r="A778" t="str">
            <v>10 0630 400</v>
          </cell>
          <cell r="B778" t="str">
            <v>FFK kos 11°, PN 10, DN 400.</v>
          </cell>
          <cell r="C778" t="str">
            <v>kos</v>
          </cell>
          <cell r="D778">
            <v>74450</v>
          </cell>
        </row>
        <row r="779">
          <cell r="A779" t="str">
            <v>10 0630 450</v>
          </cell>
          <cell r="B779" t="str">
            <v>FFK kos 11°, PN 10, DN 450.</v>
          </cell>
          <cell r="C779" t="str">
            <v>kos</v>
          </cell>
          <cell r="D779">
            <v>88340</v>
          </cell>
        </row>
        <row r="780">
          <cell r="A780" t="str">
            <v>10 0630 500</v>
          </cell>
          <cell r="B780" t="str">
            <v>FFK kos 11°, PN 10, DN 500.</v>
          </cell>
          <cell r="C780" t="str">
            <v>kos</v>
          </cell>
          <cell r="D780">
            <v>94970</v>
          </cell>
        </row>
        <row r="781">
          <cell r="A781" t="str">
            <v>10 0630 600</v>
          </cell>
          <cell r="B781" t="str">
            <v>FFK kos 11°, PN 10, DN 600.</v>
          </cell>
          <cell r="C781" t="str">
            <v>kos</v>
          </cell>
          <cell r="D781">
            <v>125120</v>
          </cell>
        </row>
        <row r="782">
          <cell r="A782" t="str">
            <v>10 0630 700</v>
          </cell>
          <cell r="B782" t="str">
            <v>FFK kos 11°, PN 10, DN 700.</v>
          </cell>
          <cell r="C782" t="str">
            <v>kos</v>
          </cell>
          <cell r="D782">
            <v>212510</v>
          </cell>
        </row>
        <row r="784">
          <cell r="A784" t="str">
            <v>10 0640 000</v>
          </cell>
          <cell r="B784" t="str">
            <v>NL fazonski kos, N kos</v>
          </cell>
        </row>
        <row r="785">
          <cell r="A785" t="str">
            <v>10 0640 040</v>
          </cell>
          <cell r="B785" t="str">
            <v>N kos, PN 10-16, DN 40.</v>
          </cell>
          <cell r="C785" t="str">
            <v>kos</v>
          </cell>
          <cell r="D785">
            <v>8770</v>
          </cell>
        </row>
        <row r="786">
          <cell r="A786" t="str">
            <v>10 0640 050</v>
          </cell>
          <cell r="B786" t="str">
            <v>N kos, PN 10-16, DN 50.</v>
          </cell>
          <cell r="C786" t="str">
            <v>kos</v>
          </cell>
          <cell r="D786">
            <v>9080</v>
          </cell>
        </row>
        <row r="787">
          <cell r="A787" t="str">
            <v>10 0640 060</v>
          </cell>
          <cell r="B787" t="str">
            <v>N kos, PN 10-16, DN 60.</v>
          </cell>
          <cell r="C787" t="str">
            <v>kos</v>
          </cell>
          <cell r="D787">
            <v>9700</v>
          </cell>
        </row>
        <row r="788">
          <cell r="A788" t="str">
            <v>10 0640 065</v>
          </cell>
          <cell r="B788" t="str">
            <v>N kos, PN 10-16, DN 65.</v>
          </cell>
          <cell r="C788" t="str">
            <v>kos</v>
          </cell>
          <cell r="D788">
            <v>9650</v>
          </cell>
        </row>
        <row r="789">
          <cell r="A789" t="str">
            <v>10 0640 080</v>
          </cell>
          <cell r="B789" t="str">
            <v>N kos, PN 10-16, DN 80.</v>
          </cell>
          <cell r="C789" t="str">
            <v>kos</v>
          </cell>
          <cell r="D789">
            <v>10340</v>
          </cell>
        </row>
        <row r="790">
          <cell r="A790" t="str">
            <v>10 0640 100</v>
          </cell>
          <cell r="B790" t="str">
            <v>N kos, PN 10-16, DN 100.</v>
          </cell>
          <cell r="C790" t="str">
            <v>kos</v>
          </cell>
          <cell r="D790">
            <v>11520</v>
          </cell>
        </row>
        <row r="791">
          <cell r="A791" t="str">
            <v>10 0640 125</v>
          </cell>
          <cell r="B791" t="str">
            <v>N kos, PN 10-16, DN 125.</v>
          </cell>
          <cell r="C791" t="str">
            <v>kos</v>
          </cell>
          <cell r="D791">
            <v>13670</v>
          </cell>
        </row>
        <row r="792">
          <cell r="A792" t="str">
            <v>10 0640 150</v>
          </cell>
          <cell r="B792" t="str">
            <v>N kos, PN 10-16, DN 150.</v>
          </cell>
          <cell r="C792" t="str">
            <v>kos</v>
          </cell>
          <cell r="D792">
            <v>15500</v>
          </cell>
        </row>
        <row r="793">
          <cell r="A793" t="str">
            <v>10 0640 200</v>
          </cell>
          <cell r="B793" t="str">
            <v>N kos, PN 10, DN 200.</v>
          </cell>
          <cell r="C793" t="str">
            <v>kos</v>
          </cell>
          <cell r="D793">
            <v>22770</v>
          </cell>
        </row>
        <row r="794">
          <cell r="A794" t="str">
            <v>10 0640 250</v>
          </cell>
          <cell r="B794" t="str">
            <v>N kos, PN 10, DN 250.</v>
          </cell>
          <cell r="C794" t="str">
            <v>kos</v>
          </cell>
          <cell r="D794">
            <v>59340</v>
          </cell>
        </row>
        <row r="795">
          <cell r="A795" t="str">
            <v>10 0640 300</v>
          </cell>
          <cell r="B795" t="str">
            <v>N kos, PN 10, DN 300.</v>
          </cell>
          <cell r="C795" t="str">
            <v>kos</v>
          </cell>
          <cell r="D795">
            <v>87560</v>
          </cell>
        </row>
        <row r="796">
          <cell r="A796" t="str">
            <v>10 0640 350</v>
          </cell>
          <cell r="B796" t="str">
            <v>N kos, PN 10, DN 350.</v>
          </cell>
          <cell r="C796" t="str">
            <v>kos</v>
          </cell>
          <cell r="D796">
            <v>135350</v>
          </cell>
        </row>
        <row r="797">
          <cell r="A797" t="str">
            <v>10 0640 400</v>
          </cell>
          <cell r="B797" t="str">
            <v>N kos, PN 10, DN 400.</v>
          </cell>
          <cell r="C797" t="str">
            <v>kos</v>
          </cell>
          <cell r="D797">
            <v>189650</v>
          </cell>
        </row>
        <row r="798">
          <cell r="A798" t="str">
            <v>10 0640 450</v>
          </cell>
          <cell r="B798" t="str">
            <v>N kos, PN 10, DN 450.</v>
          </cell>
          <cell r="C798" t="str">
            <v>kos</v>
          </cell>
          <cell r="D798">
            <v>272180</v>
          </cell>
        </row>
        <row r="799">
          <cell r="A799" t="str">
            <v>10 0640 500</v>
          </cell>
          <cell r="B799" t="str">
            <v>N kos, PN 10, DN 500.</v>
          </cell>
          <cell r="C799" t="str">
            <v>kos</v>
          </cell>
          <cell r="D799">
            <v>274270</v>
          </cell>
        </row>
        <row r="800">
          <cell r="A800" t="str">
            <v>10 0640 600</v>
          </cell>
          <cell r="B800" t="str">
            <v>N kos, PN 10, DN 600.</v>
          </cell>
          <cell r="C800" t="str">
            <v>kos</v>
          </cell>
          <cell r="D800">
            <v>364970</v>
          </cell>
        </row>
        <row r="802">
          <cell r="A802" t="str">
            <v>10 0700 000</v>
          </cell>
          <cell r="B802" t="str">
            <v>NL fazonski kos, T kos</v>
          </cell>
        </row>
        <row r="803">
          <cell r="A803" t="str">
            <v>10 0700 040</v>
          </cell>
          <cell r="B803" t="str">
            <v>T kos, PN 10-16, DN 40/40.</v>
          </cell>
          <cell r="C803" t="str">
            <v>kos</v>
          </cell>
          <cell r="D803">
            <v>10520</v>
          </cell>
        </row>
        <row r="805">
          <cell r="A805" t="str">
            <v>10 0701 040</v>
          </cell>
          <cell r="B805" t="str">
            <v>T kos, PN 10-16, DN 50/40.</v>
          </cell>
          <cell r="C805" t="str">
            <v>kos</v>
          </cell>
          <cell r="D805">
            <v>10870</v>
          </cell>
        </row>
        <row r="806">
          <cell r="A806" t="str">
            <v>10 0701 050</v>
          </cell>
          <cell r="B806" t="str">
            <v>T kos, PN 10-16, DN 50/50.</v>
          </cell>
          <cell r="C806" t="str">
            <v>kos</v>
          </cell>
          <cell r="D806">
            <v>10870</v>
          </cell>
        </row>
        <row r="808">
          <cell r="A808" t="str">
            <v>10 0702 040</v>
          </cell>
          <cell r="B808" t="str">
            <v>T kos, PN 10-16, DN 60/40.</v>
          </cell>
          <cell r="C808" t="str">
            <v>kos</v>
          </cell>
          <cell r="D808">
            <v>11330</v>
          </cell>
        </row>
        <row r="809">
          <cell r="A809" t="str">
            <v>10 0702 050</v>
          </cell>
          <cell r="B809" t="str">
            <v>T kos, PN 10-16, DN 60/50.</v>
          </cell>
          <cell r="C809" t="str">
            <v>kos</v>
          </cell>
          <cell r="D809">
            <v>11340</v>
          </cell>
        </row>
        <row r="810">
          <cell r="A810" t="str">
            <v>10 0702 060</v>
          </cell>
          <cell r="B810" t="str">
            <v>T kos, PN 10-16, DN 60/60.</v>
          </cell>
          <cell r="C810" t="str">
            <v>kos</v>
          </cell>
          <cell r="D810">
            <v>11540</v>
          </cell>
        </row>
        <row r="812">
          <cell r="A812" t="str">
            <v>10 0703 040</v>
          </cell>
          <cell r="B812" t="str">
            <v>T kos, PN 10-16, DN 65/40.</v>
          </cell>
          <cell r="C812" t="str">
            <v>kos</v>
          </cell>
          <cell r="D812">
            <v>10950</v>
          </cell>
        </row>
        <row r="813">
          <cell r="A813" t="str">
            <v>10 0703 050</v>
          </cell>
          <cell r="B813" t="str">
            <v>T kos, PN 10-16, DN 65/50.</v>
          </cell>
          <cell r="C813" t="str">
            <v>kos</v>
          </cell>
          <cell r="D813">
            <v>10950</v>
          </cell>
        </row>
        <row r="814">
          <cell r="A814" t="str">
            <v>10 0703 060</v>
          </cell>
          <cell r="B814" t="str">
            <v>T kos, PN 10-16, DN 65/60.</v>
          </cell>
          <cell r="C814" t="str">
            <v>kos</v>
          </cell>
          <cell r="D814">
            <v>11150</v>
          </cell>
        </row>
        <row r="815">
          <cell r="A815" t="str">
            <v>10 0703 065</v>
          </cell>
          <cell r="B815" t="str">
            <v>T kos, PN 10-16, DN 65/65.</v>
          </cell>
          <cell r="C815" t="str">
            <v>kos</v>
          </cell>
          <cell r="D815">
            <v>10960</v>
          </cell>
        </row>
        <row r="817">
          <cell r="A817" t="str">
            <v>10 07034 040</v>
          </cell>
          <cell r="B817" t="str">
            <v>T kos, PN 10-16, DN 80/40.</v>
          </cell>
          <cell r="C817" t="str">
            <v>kos</v>
          </cell>
          <cell r="D817">
            <v>11860</v>
          </cell>
        </row>
        <row r="818">
          <cell r="A818" t="str">
            <v>10 0704 050</v>
          </cell>
          <cell r="B818" t="str">
            <v>T kos, PN 10-16, DN 80/50.</v>
          </cell>
          <cell r="C818" t="str">
            <v>kos</v>
          </cell>
          <cell r="D818">
            <v>11860</v>
          </cell>
        </row>
        <row r="819">
          <cell r="A819" t="str">
            <v>10 0704 060</v>
          </cell>
          <cell r="B819" t="str">
            <v>T kos, PN 10-16, DN 80/60.</v>
          </cell>
          <cell r="C819" t="str">
            <v>kos</v>
          </cell>
          <cell r="D819">
            <v>12060</v>
          </cell>
        </row>
        <row r="820">
          <cell r="A820" t="str">
            <v>10 0704 065</v>
          </cell>
          <cell r="B820" t="str">
            <v>T kos, PN 10-16, DN 80/65.</v>
          </cell>
          <cell r="C820" t="str">
            <v>kos</v>
          </cell>
          <cell r="D820">
            <v>11870</v>
          </cell>
        </row>
        <row r="821">
          <cell r="A821" t="str">
            <v>10 0704 080</v>
          </cell>
          <cell r="B821" t="str">
            <v>T kos, PN 10-16, DN 80/80.</v>
          </cell>
          <cell r="C821" t="str">
            <v>kos</v>
          </cell>
          <cell r="D821">
            <v>11920</v>
          </cell>
        </row>
        <row r="823">
          <cell r="A823" t="str">
            <v>10 0705 040</v>
          </cell>
          <cell r="B823" t="str">
            <v>T kos, PN 10-16, DN 100/40.</v>
          </cell>
          <cell r="C823" t="str">
            <v>kos</v>
          </cell>
          <cell r="D823">
            <v>13070</v>
          </cell>
        </row>
        <row r="824">
          <cell r="A824" t="str">
            <v>10 0705 050</v>
          </cell>
          <cell r="B824" t="str">
            <v>T kos, PN 10-16, DN 100/50.</v>
          </cell>
          <cell r="C824" t="str">
            <v>kos</v>
          </cell>
          <cell r="D824">
            <v>13070</v>
          </cell>
        </row>
        <row r="825">
          <cell r="A825" t="str">
            <v>10 0705 060</v>
          </cell>
          <cell r="B825" t="str">
            <v>T kos, PN 10-16, DN 100/60.</v>
          </cell>
          <cell r="C825" t="str">
            <v>kos</v>
          </cell>
          <cell r="D825">
            <v>13270</v>
          </cell>
        </row>
        <row r="826">
          <cell r="A826" t="str">
            <v>10 0705 065</v>
          </cell>
          <cell r="B826" t="str">
            <v>T kos, PN 10-16, DN 100/65.</v>
          </cell>
          <cell r="C826" t="str">
            <v>kos</v>
          </cell>
          <cell r="D826">
            <v>13070</v>
          </cell>
        </row>
        <row r="827">
          <cell r="A827" t="str">
            <v>10 0705 080</v>
          </cell>
          <cell r="B827" t="str">
            <v>T kos, PN 10-16, DN 100/80.</v>
          </cell>
          <cell r="C827" t="str">
            <v>kos</v>
          </cell>
          <cell r="D827">
            <v>13470</v>
          </cell>
        </row>
        <row r="828">
          <cell r="A828" t="str">
            <v>10 0705 100</v>
          </cell>
          <cell r="B828" t="str">
            <v>T kos, PN 10-16, DN 100/100.</v>
          </cell>
          <cell r="C828" t="str">
            <v>kos</v>
          </cell>
          <cell r="D828">
            <v>13540</v>
          </cell>
        </row>
        <row r="830">
          <cell r="A830" t="str">
            <v>10 0706 040</v>
          </cell>
          <cell r="B830" t="str">
            <v>T kos, PN 10-16, DN 125/40.</v>
          </cell>
          <cell r="C830" t="str">
            <v>kos</v>
          </cell>
          <cell r="D830">
            <v>16190</v>
          </cell>
        </row>
        <row r="831">
          <cell r="A831" t="str">
            <v>10 0706 050</v>
          </cell>
          <cell r="B831" t="str">
            <v>T kos, PN 10-16, DN 125/50.</v>
          </cell>
          <cell r="C831" t="str">
            <v>kos</v>
          </cell>
          <cell r="D831">
            <v>16200</v>
          </cell>
        </row>
        <row r="832">
          <cell r="A832" t="str">
            <v>10 0706 060</v>
          </cell>
          <cell r="B832" t="str">
            <v>T kos, PN 10-16, DN 125/60.</v>
          </cell>
          <cell r="C832" t="str">
            <v>kos</v>
          </cell>
          <cell r="D832">
            <v>16400</v>
          </cell>
        </row>
        <row r="833">
          <cell r="A833" t="str">
            <v>10 0706 065</v>
          </cell>
          <cell r="B833" t="str">
            <v>T kos, PN 10-16, DN 125/65.</v>
          </cell>
          <cell r="C833" t="str">
            <v>kos</v>
          </cell>
          <cell r="D833">
            <v>16200</v>
          </cell>
        </row>
        <row r="834">
          <cell r="A834" t="str">
            <v>10 0706 080</v>
          </cell>
          <cell r="B834" t="str">
            <v>T kos, PN 10-16, DN 125/80.</v>
          </cell>
          <cell r="C834" t="str">
            <v>kos</v>
          </cell>
          <cell r="D834">
            <v>16600</v>
          </cell>
        </row>
        <row r="835">
          <cell r="A835" t="str">
            <v>10 0706 100</v>
          </cell>
          <cell r="B835" t="str">
            <v>T kos, PN 10-16, DN 125/100.</v>
          </cell>
          <cell r="C835" t="str">
            <v>kos</v>
          </cell>
          <cell r="D835">
            <v>16670</v>
          </cell>
        </row>
        <row r="836">
          <cell r="A836" t="str">
            <v>10 0706 125</v>
          </cell>
          <cell r="B836" t="str">
            <v>T kos, PN 10-16, DN 125/125.</v>
          </cell>
          <cell r="C836" t="str">
            <v>kos</v>
          </cell>
          <cell r="D836">
            <v>16790</v>
          </cell>
        </row>
        <row r="838">
          <cell r="A838" t="str">
            <v>10 0707 040</v>
          </cell>
          <cell r="B838" t="str">
            <v>T kos, PN 10-16, DN 150/40.</v>
          </cell>
          <cell r="C838" t="str">
            <v>kos</v>
          </cell>
          <cell r="D838">
            <v>17810</v>
          </cell>
        </row>
        <row r="839">
          <cell r="A839" t="str">
            <v>10 0707 050</v>
          </cell>
          <cell r="B839" t="str">
            <v>T kos, PN 10-16, DN 150/50.</v>
          </cell>
          <cell r="C839" t="str">
            <v>kos</v>
          </cell>
          <cell r="D839">
            <v>17820</v>
          </cell>
        </row>
        <row r="840">
          <cell r="A840" t="str">
            <v>10 0707 060</v>
          </cell>
          <cell r="B840" t="str">
            <v>T kos, PN 10-16, DN 150/60.</v>
          </cell>
          <cell r="C840" t="str">
            <v>kos</v>
          </cell>
          <cell r="D840">
            <v>18020</v>
          </cell>
        </row>
        <row r="841">
          <cell r="A841" t="str">
            <v>10 0707 065</v>
          </cell>
          <cell r="B841" t="str">
            <v>T kos, PN 10-16, DN 150/65.</v>
          </cell>
          <cell r="C841" t="str">
            <v>kos</v>
          </cell>
          <cell r="D841">
            <v>17820</v>
          </cell>
        </row>
        <row r="842">
          <cell r="A842" t="str">
            <v>10 0707 080</v>
          </cell>
          <cell r="B842" t="str">
            <v>T kos, PN 10-16, DN 150/80.</v>
          </cell>
          <cell r="C842" t="str">
            <v>kos</v>
          </cell>
          <cell r="D842">
            <v>18220</v>
          </cell>
        </row>
        <row r="843">
          <cell r="A843" t="str">
            <v>10 0707 100</v>
          </cell>
          <cell r="B843" t="str">
            <v>T kos, PN 10-16, DN 150/100.</v>
          </cell>
          <cell r="C843" t="str">
            <v>kos</v>
          </cell>
          <cell r="D843">
            <v>18290</v>
          </cell>
        </row>
        <row r="844">
          <cell r="A844" t="str">
            <v>10 0707 125</v>
          </cell>
          <cell r="B844" t="str">
            <v>T kos, PN 10-16, DN 150/125.</v>
          </cell>
          <cell r="C844" t="str">
            <v>kos</v>
          </cell>
          <cell r="D844">
            <v>18410</v>
          </cell>
        </row>
        <row r="845">
          <cell r="A845" t="str">
            <v>10 0707 150</v>
          </cell>
          <cell r="B845" t="str">
            <v>T kos, PN 10-16, DN 150/150.</v>
          </cell>
          <cell r="C845" t="str">
            <v>kos</v>
          </cell>
          <cell r="D845">
            <v>18770</v>
          </cell>
        </row>
        <row r="847">
          <cell r="A847" t="str">
            <v>10 0708 040</v>
          </cell>
          <cell r="B847" t="str">
            <v>T kos, PN 10-16, DN 200/40.</v>
          </cell>
          <cell r="C847" t="str">
            <v>kos</v>
          </cell>
          <cell r="D847">
            <v>25720</v>
          </cell>
        </row>
        <row r="848">
          <cell r="A848" t="str">
            <v>10 0708 050</v>
          </cell>
          <cell r="B848" t="str">
            <v>T kos, PN 10-16, DN 200/50.</v>
          </cell>
          <cell r="C848" t="str">
            <v>kos</v>
          </cell>
          <cell r="D848">
            <v>25720</v>
          </cell>
        </row>
        <row r="849">
          <cell r="A849" t="str">
            <v>10 0708 060</v>
          </cell>
          <cell r="B849" t="str">
            <v>T kos, PN 10-16, DN 200/60.</v>
          </cell>
          <cell r="C849" t="str">
            <v>kos</v>
          </cell>
          <cell r="D849">
            <v>25920</v>
          </cell>
        </row>
        <row r="850">
          <cell r="A850" t="str">
            <v>10 0708 065</v>
          </cell>
          <cell r="B850" t="str">
            <v>T kos, PN 10-16, DN 200/65.</v>
          </cell>
          <cell r="C850" t="str">
            <v>kos</v>
          </cell>
          <cell r="D850">
            <v>25730</v>
          </cell>
        </row>
        <row r="851">
          <cell r="A851" t="str">
            <v>10 0708 080</v>
          </cell>
          <cell r="B851" t="str">
            <v>T kos, PN 10-16, DN 200/80.</v>
          </cell>
          <cell r="C851" t="str">
            <v>kos</v>
          </cell>
          <cell r="D851">
            <v>26130</v>
          </cell>
        </row>
        <row r="852">
          <cell r="A852" t="str">
            <v>10 0708 100</v>
          </cell>
          <cell r="B852" t="str">
            <v>T kos, PN 10-16, DN 200/100.</v>
          </cell>
          <cell r="C852" t="str">
            <v>kos</v>
          </cell>
          <cell r="D852">
            <v>26200</v>
          </cell>
        </row>
        <row r="853">
          <cell r="A853" t="str">
            <v>10 0708 125</v>
          </cell>
          <cell r="B853" t="str">
            <v>T kos, PN 10-16, DN 200/125.</v>
          </cell>
          <cell r="C853" t="str">
            <v>kos</v>
          </cell>
          <cell r="D853">
            <v>26310</v>
          </cell>
        </row>
        <row r="854">
          <cell r="A854" t="str">
            <v>10 0708 150</v>
          </cell>
          <cell r="B854" t="str">
            <v>T kos, PN 10-16, DN 200/150.</v>
          </cell>
          <cell r="C854" t="str">
            <v>kos</v>
          </cell>
          <cell r="D854">
            <v>26670</v>
          </cell>
        </row>
        <row r="855">
          <cell r="A855" t="str">
            <v>10 0708 200</v>
          </cell>
          <cell r="B855" t="str">
            <v>T kos, PN 10-16, DN 200/200.</v>
          </cell>
          <cell r="C855" t="str">
            <v>kos</v>
          </cell>
          <cell r="D855">
            <v>26830</v>
          </cell>
        </row>
        <row r="857">
          <cell r="A857" t="str">
            <v>10 0709 060</v>
          </cell>
          <cell r="B857" t="str">
            <v>T kos, PN 10-16, DN 250/60.</v>
          </cell>
          <cell r="C857" t="str">
            <v>kos</v>
          </cell>
          <cell r="D857">
            <v>62820</v>
          </cell>
        </row>
        <row r="858">
          <cell r="A858" t="str">
            <v>10 0709 065</v>
          </cell>
          <cell r="B858" t="str">
            <v>T kos, PN 10-16, DN 250/65.</v>
          </cell>
          <cell r="C858" t="str">
            <v>kos</v>
          </cell>
          <cell r="D858">
            <v>62620</v>
          </cell>
        </row>
        <row r="859">
          <cell r="A859" t="str">
            <v>10 0709 080</v>
          </cell>
          <cell r="B859" t="str">
            <v>T kos, PN 10-16, DN 250/80.</v>
          </cell>
          <cell r="C859" t="str">
            <v>kos</v>
          </cell>
          <cell r="D859">
            <v>63020</v>
          </cell>
        </row>
        <row r="860">
          <cell r="A860" t="str">
            <v>10 0709 100</v>
          </cell>
          <cell r="B860" t="str">
            <v>T kos, PN 10-16, DN 250/100.</v>
          </cell>
          <cell r="C860" t="str">
            <v>kos</v>
          </cell>
          <cell r="D860">
            <v>63090</v>
          </cell>
        </row>
        <row r="861">
          <cell r="A861" t="str">
            <v>10 0709 150</v>
          </cell>
          <cell r="B861" t="str">
            <v>T kos, PN 10-16, DN 250/150.</v>
          </cell>
          <cell r="C861" t="str">
            <v>kos</v>
          </cell>
          <cell r="D861">
            <v>63570</v>
          </cell>
        </row>
        <row r="862">
          <cell r="A862" t="str">
            <v>10 0709 200</v>
          </cell>
          <cell r="B862" t="str">
            <v>T kos, PN 10-16, DN 250/200.</v>
          </cell>
          <cell r="C862" t="str">
            <v>kos</v>
          </cell>
          <cell r="D862">
            <v>63730</v>
          </cell>
        </row>
        <row r="863">
          <cell r="A863" t="str">
            <v>10 0709 250</v>
          </cell>
          <cell r="B863" t="str">
            <v>T kos, PN 10-16, DN 250/250.</v>
          </cell>
          <cell r="C863" t="str">
            <v>kos</v>
          </cell>
          <cell r="D863">
            <v>64570</v>
          </cell>
        </row>
        <row r="865">
          <cell r="A865" t="str">
            <v>10 0710 060</v>
          </cell>
          <cell r="B865" t="str">
            <v>T kos, PN 10-16, DN 300/60.</v>
          </cell>
          <cell r="C865" t="str">
            <v>kos</v>
          </cell>
          <cell r="D865">
            <v>78980</v>
          </cell>
        </row>
        <row r="866">
          <cell r="A866" t="str">
            <v>10 0710 065</v>
          </cell>
          <cell r="B866" t="str">
            <v>T kos, PN 10-16, DN 300/65.</v>
          </cell>
          <cell r="C866" t="str">
            <v>kos</v>
          </cell>
          <cell r="D866">
            <v>78780</v>
          </cell>
        </row>
        <row r="867">
          <cell r="A867" t="str">
            <v>10 0710 080</v>
          </cell>
          <cell r="B867" t="str">
            <v>T kos, PN 10-16, DN 300/80.</v>
          </cell>
          <cell r="C867" t="str">
            <v>kos</v>
          </cell>
          <cell r="D867">
            <v>79180</v>
          </cell>
        </row>
        <row r="868">
          <cell r="A868" t="str">
            <v>10 0710 100</v>
          </cell>
          <cell r="B868" t="str">
            <v>T kos, PN 10-16, DN 300/100.</v>
          </cell>
          <cell r="C868" t="str">
            <v>kos</v>
          </cell>
          <cell r="D868">
            <v>79250</v>
          </cell>
        </row>
        <row r="869">
          <cell r="A869" t="str">
            <v>10 0710 150</v>
          </cell>
          <cell r="B869" t="str">
            <v>T kos, PN 10-16, DN 300/150.</v>
          </cell>
          <cell r="C869" t="str">
            <v>kos</v>
          </cell>
          <cell r="D869">
            <v>79720</v>
          </cell>
        </row>
        <row r="870">
          <cell r="A870" t="str">
            <v>10 0710 200</v>
          </cell>
          <cell r="B870" t="str">
            <v>T kos, PN 10-16, DN 300/200.</v>
          </cell>
          <cell r="C870" t="str">
            <v>kos</v>
          </cell>
          <cell r="D870">
            <v>79890</v>
          </cell>
        </row>
        <row r="871">
          <cell r="A871" t="str">
            <v>10 0710 250</v>
          </cell>
          <cell r="B871" t="str">
            <v>T kos, PN 10-16, DN 300/250.</v>
          </cell>
          <cell r="C871" t="str">
            <v>kos</v>
          </cell>
          <cell r="D871">
            <v>80730</v>
          </cell>
        </row>
        <row r="872">
          <cell r="A872" t="str">
            <v>10 0710 300</v>
          </cell>
          <cell r="B872" t="str">
            <v>T kos, PN 10-16, DN 300/300.</v>
          </cell>
          <cell r="C872" t="str">
            <v>kos</v>
          </cell>
          <cell r="D872">
            <v>81010</v>
          </cell>
        </row>
        <row r="874">
          <cell r="A874" t="str">
            <v>10 0720 060</v>
          </cell>
          <cell r="B874" t="str">
            <v>T kos, PN 10-16, DN 350/60.</v>
          </cell>
          <cell r="C874" t="str">
            <v>kos</v>
          </cell>
          <cell r="D874">
            <v>96330</v>
          </cell>
        </row>
        <row r="875">
          <cell r="A875" t="str">
            <v>10 0720 065</v>
          </cell>
          <cell r="B875" t="str">
            <v>T kos, PN 10-16, DN 350/65.</v>
          </cell>
          <cell r="C875" t="str">
            <v>kos</v>
          </cell>
          <cell r="D875">
            <v>96130</v>
          </cell>
        </row>
        <row r="876">
          <cell r="A876" t="str">
            <v>10 0720 080</v>
          </cell>
          <cell r="B876" t="str">
            <v>T kos, PN 10-16, DN 350/80.</v>
          </cell>
          <cell r="C876" t="str">
            <v>kos</v>
          </cell>
          <cell r="D876">
            <v>96530</v>
          </cell>
        </row>
        <row r="877">
          <cell r="A877" t="str">
            <v>10 0720 100</v>
          </cell>
          <cell r="B877" t="str">
            <v>T kos, PN 10-16, DN 350/100.</v>
          </cell>
          <cell r="C877" t="str">
            <v>kos</v>
          </cell>
          <cell r="D877">
            <v>96600</v>
          </cell>
        </row>
        <row r="878">
          <cell r="A878" t="str">
            <v>10 0720 150</v>
          </cell>
          <cell r="B878" t="str">
            <v>T kos, PN 10-16, DN 350/150.</v>
          </cell>
          <cell r="C878" t="str">
            <v>kos</v>
          </cell>
          <cell r="D878">
            <v>97080</v>
          </cell>
        </row>
        <row r="879">
          <cell r="A879" t="str">
            <v>10 0720 200</v>
          </cell>
          <cell r="B879" t="str">
            <v>T kos, PN 10-16, DN 350/200.</v>
          </cell>
          <cell r="C879" t="str">
            <v>kos</v>
          </cell>
          <cell r="D879">
            <v>97240</v>
          </cell>
        </row>
        <row r="880">
          <cell r="A880" t="str">
            <v>10 0720 250</v>
          </cell>
          <cell r="B880" t="str">
            <v>T kos, PN 10-16, DN 350/250.</v>
          </cell>
          <cell r="C880" t="str">
            <v>kos</v>
          </cell>
          <cell r="D880">
            <v>98080</v>
          </cell>
        </row>
        <row r="881">
          <cell r="A881" t="str">
            <v>10 0720 350</v>
          </cell>
          <cell r="B881" t="str">
            <v>T kos, PN 10-16, DN 350/350.</v>
          </cell>
          <cell r="C881" t="str">
            <v>kos</v>
          </cell>
          <cell r="D881">
            <v>101000</v>
          </cell>
        </row>
        <row r="883">
          <cell r="A883" t="str">
            <v>10 0730 080</v>
          </cell>
          <cell r="B883" t="str">
            <v>T kos, PN 10-16, DN 400/80.</v>
          </cell>
          <cell r="C883" t="str">
            <v>kos</v>
          </cell>
          <cell r="D883">
            <v>120280</v>
          </cell>
        </row>
        <row r="884">
          <cell r="A884" t="str">
            <v>10 0730 100</v>
          </cell>
          <cell r="B884" t="str">
            <v>T kos, PN 10-16, DN 400/100.</v>
          </cell>
          <cell r="C884" t="str">
            <v>kos</v>
          </cell>
          <cell r="D884">
            <v>120350</v>
          </cell>
        </row>
        <row r="885">
          <cell r="A885" t="str">
            <v>10 0730 150</v>
          </cell>
          <cell r="B885" t="str">
            <v>T kos, PN 10-16, DN 400/150.</v>
          </cell>
          <cell r="C885" t="str">
            <v>kos</v>
          </cell>
          <cell r="D885">
            <v>120830</v>
          </cell>
        </row>
        <row r="886">
          <cell r="A886" t="str">
            <v>10 0730 200</v>
          </cell>
          <cell r="B886" t="str">
            <v>T kos, PN 10-16, DN 400/200.</v>
          </cell>
          <cell r="C886" t="str">
            <v>kos</v>
          </cell>
          <cell r="D886">
            <v>120990</v>
          </cell>
        </row>
        <row r="887">
          <cell r="A887" t="str">
            <v>10 0730 250</v>
          </cell>
          <cell r="B887" t="str">
            <v>T kos, PN 10-16, DN 400/250.</v>
          </cell>
          <cell r="C887" t="str">
            <v>kos</v>
          </cell>
          <cell r="D887">
            <v>121830</v>
          </cell>
        </row>
        <row r="888">
          <cell r="A888" t="str">
            <v>10 0730 300</v>
          </cell>
          <cell r="B888" t="str">
            <v>T kos, PN 10-16, DN 400/300.</v>
          </cell>
          <cell r="C888" t="str">
            <v>kos</v>
          </cell>
          <cell r="D888">
            <v>122120</v>
          </cell>
        </row>
        <row r="889">
          <cell r="A889" t="str">
            <v>10 0730 400</v>
          </cell>
          <cell r="B889" t="str">
            <v>T kos, PN 10-16, DN 400/400.</v>
          </cell>
          <cell r="C889" t="str">
            <v>kos</v>
          </cell>
          <cell r="D889">
            <v>126260</v>
          </cell>
        </row>
        <row r="891">
          <cell r="A891" t="str">
            <v>10 0740 100</v>
          </cell>
          <cell r="B891" t="str">
            <v>T kos, PN 10-16, DN 450/100.</v>
          </cell>
          <cell r="C891" t="str">
            <v>kos</v>
          </cell>
          <cell r="D891">
            <v>176400</v>
          </cell>
        </row>
        <row r="892">
          <cell r="A892" t="str">
            <v>10 0740 150</v>
          </cell>
          <cell r="B892" t="str">
            <v>T kos, PN 10-16, DN 450/150.</v>
          </cell>
          <cell r="C892" t="str">
            <v>kos</v>
          </cell>
          <cell r="D892">
            <v>176870</v>
          </cell>
        </row>
        <row r="893">
          <cell r="A893" t="str">
            <v>10 0740 200</v>
          </cell>
          <cell r="B893" t="str">
            <v>T kos, PN 10-16, DN 450/200.</v>
          </cell>
          <cell r="C893" t="str">
            <v>kos</v>
          </cell>
          <cell r="D893">
            <v>177030</v>
          </cell>
        </row>
        <row r="894">
          <cell r="A894" t="str">
            <v>10 0740 250</v>
          </cell>
          <cell r="B894" t="str">
            <v>T kos, PN 10-16, DN 450/250.</v>
          </cell>
          <cell r="C894" t="str">
            <v>kos</v>
          </cell>
          <cell r="D894">
            <v>177870</v>
          </cell>
        </row>
        <row r="895">
          <cell r="A895" t="str">
            <v>10 0740 300</v>
          </cell>
          <cell r="B895" t="str">
            <v>T kos, PN 10-16, DN 450/300.</v>
          </cell>
          <cell r="C895" t="str">
            <v>kos</v>
          </cell>
          <cell r="D895">
            <v>178160</v>
          </cell>
        </row>
        <row r="896">
          <cell r="A896" t="str">
            <v>10 0740 350</v>
          </cell>
          <cell r="B896" t="str">
            <v>T kos, PN 10-16, DN 450/350.</v>
          </cell>
          <cell r="C896" t="str">
            <v>kos</v>
          </cell>
          <cell r="D896">
            <v>180800</v>
          </cell>
        </row>
        <row r="897">
          <cell r="A897" t="str">
            <v>10 0740 400</v>
          </cell>
          <cell r="B897" t="str">
            <v>T kos, PN 10-16, DN 450/400.</v>
          </cell>
          <cell r="C897" t="str">
            <v>kos</v>
          </cell>
          <cell r="D897">
            <v>182310</v>
          </cell>
        </row>
        <row r="898">
          <cell r="A898" t="str">
            <v>10 0740 450</v>
          </cell>
          <cell r="B898" t="str">
            <v>T kos, PN 10-16, DN 450/450.</v>
          </cell>
          <cell r="C898" t="str">
            <v>kos</v>
          </cell>
          <cell r="D898">
            <v>183180</v>
          </cell>
        </row>
        <row r="900">
          <cell r="A900" t="str">
            <v>10 0750 100</v>
          </cell>
          <cell r="B900" t="str">
            <v>T kos, PN 10-16, DN 500/100.</v>
          </cell>
          <cell r="C900" t="str">
            <v>kos</v>
          </cell>
          <cell r="D900">
            <v>180140</v>
          </cell>
        </row>
        <row r="901">
          <cell r="A901" t="str">
            <v>10 0750 150</v>
          </cell>
          <cell r="B901" t="str">
            <v>T kos, PN 10-16, DN 500/150.</v>
          </cell>
          <cell r="C901" t="str">
            <v>kos</v>
          </cell>
          <cell r="D901">
            <v>180620</v>
          </cell>
        </row>
        <row r="902">
          <cell r="A902" t="str">
            <v>10 0750 200</v>
          </cell>
          <cell r="B902" t="str">
            <v>T kos, PN 10-16, DN 500/200.</v>
          </cell>
          <cell r="C902" t="str">
            <v>kos</v>
          </cell>
          <cell r="D902">
            <v>180780</v>
          </cell>
        </row>
        <row r="903">
          <cell r="A903" t="str">
            <v>10 0750 250</v>
          </cell>
          <cell r="B903" t="str">
            <v>T kos, PN 10-16, DN 500/250.</v>
          </cell>
          <cell r="C903" t="str">
            <v>kos</v>
          </cell>
          <cell r="D903">
            <v>181620</v>
          </cell>
        </row>
        <row r="904">
          <cell r="A904" t="str">
            <v>10 0750 300</v>
          </cell>
          <cell r="B904" t="str">
            <v>T kos, PN 10-16, DN 500/300.</v>
          </cell>
          <cell r="C904" t="str">
            <v>kos</v>
          </cell>
          <cell r="D904">
            <v>181910</v>
          </cell>
        </row>
        <row r="905">
          <cell r="A905" t="str">
            <v>10 0750 400</v>
          </cell>
          <cell r="B905" t="str">
            <v>T kos, PN 10-16, DN 500/400.</v>
          </cell>
          <cell r="C905" t="str">
            <v>kos</v>
          </cell>
          <cell r="D905">
            <v>186060</v>
          </cell>
        </row>
        <row r="906">
          <cell r="A906" t="str">
            <v>10 0750 500</v>
          </cell>
          <cell r="B906" t="str">
            <v>T kos, PN 10-16, DN 500/500.</v>
          </cell>
          <cell r="C906" t="str">
            <v>kos</v>
          </cell>
          <cell r="D906">
            <v>187700</v>
          </cell>
        </row>
        <row r="908">
          <cell r="A908" t="str">
            <v>10 0760 100</v>
          </cell>
          <cell r="B908" t="str">
            <v>T kos, PN 10-16, DN 600/100.</v>
          </cell>
          <cell r="C908" t="str">
            <v>kos</v>
          </cell>
          <cell r="D908">
            <v>230790</v>
          </cell>
        </row>
        <row r="909">
          <cell r="A909" t="str">
            <v>10 0760 200</v>
          </cell>
          <cell r="B909" t="str">
            <v>T kos, PN 10-16, DN 600/200.</v>
          </cell>
          <cell r="C909" t="str">
            <v>kos</v>
          </cell>
          <cell r="D909">
            <v>231430</v>
          </cell>
        </row>
        <row r="910">
          <cell r="A910" t="str">
            <v>10 0760 300</v>
          </cell>
          <cell r="B910" t="str">
            <v>T kos, PN 10-16, DN 600/300.</v>
          </cell>
          <cell r="C910" t="str">
            <v>kos</v>
          </cell>
          <cell r="D910">
            <v>232550</v>
          </cell>
        </row>
        <row r="911">
          <cell r="A911" t="str">
            <v>10 0760 400</v>
          </cell>
          <cell r="B911" t="str">
            <v>T kos, PN 10-16, DN 600/400.</v>
          </cell>
          <cell r="C911" t="str">
            <v>kos</v>
          </cell>
          <cell r="D911">
            <v>236700</v>
          </cell>
        </row>
        <row r="912">
          <cell r="A912" t="str">
            <v>10 0760 600</v>
          </cell>
          <cell r="B912" t="str">
            <v>T kos, PN 10-16, DN 600/600.</v>
          </cell>
          <cell r="C912" t="str">
            <v>kos</v>
          </cell>
          <cell r="D912">
            <v>240640</v>
          </cell>
        </row>
        <row r="914">
          <cell r="A914" t="str">
            <v>10 0770 150</v>
          </cell>
          <cell r="B914" t="str">
            <v>T kos, PN 10-16, DN 700/150.</v>
          </cell>
          <cell r="C914" t="str">
            <v>kos</v>
          </cell>
          <cell r="D914">
            <v>392120</v>
          </cell>
        </row>
        <row r="915">
          <cell r="A915" t="str">
            <v>10 0770 200</v>
          </cell>
          <cell r="B915" t="str">
            <v>T kos, PN 10-16, DN 700/200.</v>
          </cell>
          <cell r="C915" t="str">
            <v>kos</v>
          </cell>
          <cell r="D915">
            <v>383710</v>
          </cell>
        </row>
        <row r="916">
          <cell r="A916" t="str">
            <v>10 0770 250</v>
          </cell>
          <cell r="B916" t="str">
            <v>T kos, PN 10-16, DN 700/250.</v>
          </cell>
          <cell r="C916" t="str">
            <v>kos</v>
          </cell>
          <cell r="D916">
            <v>384380</v>
          </cell>
        </row>
        <row r="917">
          <cell r="A917" t="str">
            <v>10 0770 400</v>
          </cell>
          <cell r="B917" t="str">
            <v>T kos, PN 10-16, DN 700/400.</v>
          </cell>
          <cell r="C917" t="str">
            <v>kos</v>
          </cell>
          <cell r="D917">
            <v>388120</v>
          </cell>
        </row>
        <row r="918">
          <cell r="A918" t="str">
            <v>10 0770 600</v>
          </cell>
          <cell r="B918" t="str">
            <v>T kos, PN 10-16, DN 700/600.</v>
          </cell>
          <cell r="C918" t="str">
            <v>kos</v>
          </cell>
          <cell r="D918">
            <v>392090</v>
          </cell>
        </row>
        <row r="919">
          <cell r="A919" t="str">
            <v>10 0770 700</v>
          </cell>
          <cell r="B919" t="str">
            <v>T kos, PN 10-16, DN 700/700.</v>
          </cell>
          <cell r="C919" t="str">
            <v>kos</v>
          </cell>
          <cell r="D919">
            <v>393140</v>
          </cell>
        </row>
        <row r="921">
          <cell r="A921" t="str">
            <v>10 0800 000</v>
          </cell>
          <cell r="B921" t="str">
            <v>NL fazonski kos, FFR kos</v>
          </cell>
        </row>
        <row r="922">
          <cell r="A922" t="str">
            <v>10 0800 040</v>
          </cell>
          <cell r="B922" t="str">
            <v>FFR kos, PN 10, DN 60/40.</v>
          </cell>
          <cell r="C922" t="str">
            <v>kos</v>
          </cell>
          <cell r="D922">
            <v>7060</v>
          </cell>
        </row>
        <row r="923">
          <cell r="A923" t="str">
            <v>10 0800 050</v>
          </cell>
          <cell r="B923" t="str">
            <v>FFR kos, PN 10, DN 60/50.</v>
          </cell>
          <cell r="C923" t="str">
            <v>kos</v>
          </cell>
          <cell r="D923">
            <v>7060</v>
          </cell>
        </row>
        <row r="925">
          <cell r="A925" t="str">
            <v>10 0801 050</v>
          </cell>
          <cell r="B925" t="str">
            <v>FFR kos, PN 10, DN 65/50.</v>
          </cell>
          <cell r="C925" t="str">
            <v>kos</v>
          </cell>
          <cell r="D925">
            <v>7440</v>
          </cell>
        </row>
        <row r="927">
          <cell r="A927" t="str">
            <v>10 0802 040</v>
          </cell>
          <cell r="B927" t="str">
            <v>FFR kos, PN 10, DN 80/40.</v>
          </cell>
          <cell r="C927" t="str">
            <v>kos</v>
          </cell>
          <cell r="D927">
            <v>9270</v>
          </cell>
        </row>
        <row r="928">
          <cell r="A928" t="str">
            <v>10 0802 050</v>
          </cell>
          <cell r="B928" t="str">
            <v>FFR kos, PN 10, DN 80/50.</v>
          </cell>
          <cell r="C928" t="str">
            <v>kos</v>
          </cell>
          <cell r="D928">
            <v>9270</v>
          </cell>
        </row>
        <row r="929">
          <cell r="A929" t="str">
            <v>10 0802 060</v>
          </cell>
          <cell r="B929" t="str">
            <v>FFR kos, PN 10, DN 80/60.</v>
          </cell>
          <cell r="C929" t="str">
            <v>kos</v>
          </cell>
          <cell r="D929">
            <v>8460</v>
          </cell>
        </row>
        <row r="930">
          <cell r="A930" t="str">
            <v>10 0802 065</v>
          </cell>
          <cell r="B930" t="str">
            <v>FFR kos, PN 10, DN 80/65.</v>
          </cell>
          <cell r="C930" t="str">
            <v>kos</v>
          </cell>
          <cell r="D930">
            <v>9480</v>
          </cell>
        </row>
        <row r="932">
          <cell r="A932" t="str">
            <v>10 0803 040</v>
          </cell>
          <cell r="B932" t="str">
            <v>FFR kos, PN 10, DN 100/40.</v>
          </cell>
          <cell r="C932" t="str">
            <v>kos</v>
          </cell>
          <cell r="D932">
            <v>8980</v>
          </cell>
        </row>
        <row r="933">
          <cell r="A933" t="str">
            <v>10 0803 050</v>
          </cell>
          <cell r="B933" t="str">
            <v>FFR kos, PN 10, DN 100/50.</v>
          </cell>
          <cell r="C933" t="str">
            <v>kos</v>
          </cell>
          <cell r="D933">
            <v>8980</v>
          </cell>
        </row>
        <row r="934">
          <cell r="A934" t="str">
            <v>10 0803 060</v>
          </cell>
          <cell r="B934" t="str">
            <v>FFR kos, PN 10, DN 100/60.</v>
          </cell>
          <cell r="C934" t="str">
            <v>kos</v>
          </cell>
          <cell r="D934">
            <v>9180</v>
          </cell>
        </row>
        <row r="935">
          <cell r="A935" t="str">
            <v>10 0803 065</v>
          </cell>
          <cell r="B935" t="str">
            <v>FFR kos, PN 10, DN 100/65.</v>
          </cell>
          <cell r="C935" t="str">
            <v>kos</v>
          </cell>
          <cell r="D935">
            <v>8990</v>
          </cell>
        </row>
        <row r="936">
          <cell r="A936" t="str">
            <v>10 0803 080</v>
          </cell>
          <cell r="B936" t="str">
            <v>FFR kos, PN 10, DN 100/80.</v>
          </cell>
          <cell r="C936" t="str">
            <v>kos</v>
          </cell>
          <cell r="D936">
            <v>9380</v>
          </cell>
        </row>
        <row r="938">
          <cell r="A938" t="str">
            <v>10 0804 040</v>
          </cell>
          <cell r="B938" t="str">
            <v>FFR kos, PN 10, DN 125/40.</v>
          </cell>
          <cell r="C938" t="str">
            <v>kos</v>
          </cell>
          <cell r="D938">
            <v>10070</v>
          </cell>
        </row>
        <row r="939">
          <cell r="A939" t="str">
            <v>10 0804 050</v>
          </cell>
          <cell r="B939" t="str">
            <v>FFR kos, PN 10, DN 125/50.</v>
          </cell>
          <cell r="C939" t="str">
            <v>kos</v>
          </cell>
          <cell r="D939">
            <v>10070</v>
          </cell>
        </row>
        <row r="940">
          <cell r="A940" t="str">
            <v>10 0804 060</v>
          </cell>
          <cell r="B940" t="str">
            <v>FFR kos, PN 10, DN 125/60.</v>
          </cell>
          <cell r="C940" t="str">
            <v>kos</v>
          </cell>
          <cell r="D940">
            <v>10280</v>
          </cell>
        </row>
        <row r="941">
          <cell r="A941" t="str">
            <v>10 0804 065</v>
          </cell>
          <cell r="B941" t="str">
            <v>FFR kos, PN 10, DN 125/65.</v>
          </cell>
          <cell r="C941" t="str">
            <v>kos</v>
          </cell>
          <cell r="D941">
            <v>10080</v>
          </cell>
        </row>
        <row r="942">
          <cell r="A942" t="str">
            <v>10 0804 080</v>
          </cell>
          <cell r="B942" t="str">
            <v>FFR kos, PN 10, DN 125/80.</v>
          </cell>
          <cell r="C942" t="str">
            <v>kos</v>
          </cell>
          <cell r="D942">
            <v>10480</v>
          </cell>
        </row>
        <row r="943">
          <cell r="A943" t="str">
            <v>10 0804 100</v>
          </cell>
          <cell r="B943" t="str">
            <v>FFR kos, PN 10, DN 125/100.</v>
          </cell>
          <cell r="C943" t="str">
            <v>kos</v>
          </cell>
          <cell r="D943">
            <v>10550</v>
          </cell>
        </row>
        <row r="945">
          <cell r="A945" t="str">
            <v>10  0805 040</v>
          </cell>
          <cell r="B945" t="str">
            <v>FFR kos, PN 10, DN 150/40.</v>
          </cell>
          <cell r="C945" t="str">
            <v>kos</v>
          </cell>
          <cell r="D945">
            <v>12140</v>
          </cell>
        </row>
        <row r="946">
          <cell r="A946" t="str">
            <v>10 0805 050</v>
          </cell>
          <cell r="B946" t="str">
            <v>FFR kos, PN 10, DN 150/50.</v>
          </cell>
          <cell r="C946" t="str">
            <v>kos</v>
          </cell>
          <cell r="D946">
            <v>11890</v>
          </cell>
        </row>
        <row r="947">
          <cell r="A947" t="str">
            <v>10 0805 060</v>
          </cell>
          <cell r="B947" t="str">
            <v>FFR kos, PN 10, DN 150/60.</v>
          </cell>
          <cell r="C947" t="str">
            <v>kos</v>
          </cell>
          <cell r="D947">
            <v>12340</v>
          </cell>
        </row>
        <row r="948">
          <cell r="A948" t="str">
            <v>10 0805 065</v>
          </cell>
          <cell r="B948" t="str">
            <v>FFR kos, PN 10, DN 150/65.</v>
          </cell>
          <cell r="C948" t="str">
            <v>kos</v>
          </cell>
          <cell r="D948">
            <v>12420</v>
          </cell>
        </row>
        <row r="949">
          <cell r="A949" t="str">
            <v>10 0805 080</v>
          </cell>
          <cell r="B949" t="str">
            <v>FFR kos, PN 10, DN 150/80.</v>
          </cell>
          <cell r="C949" t="str">
            <v>kos</v>
          </cell>
          <cell r="D949">
            <v>12540</v>
          </cell>
        </row>
        <row r="950">
          <cell r="A950" t="str">
            <v>10 0805 100</v>
          </cell>
          <cell r="B950" t="str">
            <v>FFR kos, PN 10, DN 150/100.</v>
          </cell>
          <cell r="C950" t="str">
            <v>kos</v>
          </cell>
          <cell r="D950">
            <v>12610</v>
          </cell>
        </row>
        <row r="951">
          <cell r="A951" t="str">
            <v>10 0805 125</v>
          </cell>
          <cell r="B951" t="str">
            <v>FFR kos, PN 10, DN 150/125.</v>
          </cell>
          <cell r="C951" t="str">
            <v>kos</v>
          </cell>
          <cell r="D951">
            <v>12730</v>
          </cell>
        </row>
        <row r="953">
          <cell r="A953" t="str">
            <v>10 0806 100</v>
          </cell>
          <cell r="B953" t="str">
            <v>FFR kos, PN 10, DN 200/100.</v>
          </cell>
          <cell r="C953" t="str">
            <v>kos</v>
          </cell>
          <cell r="D953">
            <v>15010</v>
          </cell>
        </row>
        <row r="954">
          <cell r="A954" t="str">
            <v>10 0806 125</v>
          </cell>
          <cell r="B954" t="str">
            <v>FFR kos, PN 10, DN 200/125.</v>
          </cell>
          <cell r="C954" t="str">
            <v>kos</v>
          </cell>
          <cell r="D954">
            <v>15130</v>
          </cell>
        </row>
        <row r="955">
          <cell r="A955" t="str">
            <v>10 0806 150</v>
          </cell>
          <cell r="B955" t="str">
            <v>FFR kos, PN 10, DN 200/150.</v>
          </cell>
          <cell r="C955" t="str">
            <v>kos</v>
          </cell>
          <cell r="D955">
            <v>15480</v>
          </cell>
        </row>
        <row r="957">
          <cell r="A957" t="str">
            <v>10 0807 125</v>
          </cell>
          <cell r="B957" t="str">
            <v>FFR kos, PN 10, DN 250/125.</v>
          </cell>
          <cell r="C957" t="str">
            <v>kos</v>
          </cell>
          <cell r="D957">
            <v>18080</v>
          </cell>
        </row>
        <row r="958">
          <cell r="A958" t="str">
            <v>10 0807 150</v>
          </cell>
          <cell r="B958" t="str">
            <v>FFR kos, PN 10, DN 250/150.</v>
          </cell>
          <cell r="C958" t="str">
            <v>kos</v>
          </cell>
          <cell r="D958">
            <v>18440</v>
          </cell>
        </row>
        <row r="959">
          <cell r="A959" t="str">
            <v>10 0807 200</v>
          </cell>
          <cell r="B959" t="str">
            <v>FFR kos, PN 10, DN 250/200.</v>
          </cell>
          <cell r="C959" t="str">
            <v>kos</v>
          </cell>
          <cell r="D959">
            <v>18600</v>
          </cell>
        </row>
        <row r="961">
          <cell r="A961" t="str">
            <v>10 0808 150</v>
          </cell>
          <cell r="B961" t="str">
            <v>FFR kos, PN 10, DN 300/150.</v>
          </cell>
          <cell r="C961" t="str">
            <v>kos</v>
          </cell>
          <cell r="D961">
            <v>47000</v>
          </cell>
        </row>
        <row r="962">
          <cell r="A962" t="str">
            <v>10 0808 200</v>
          </cell>
          <cell r="B962" t="str">
            <v>FFR kos, PN 10, DN 300/200.</v>
          </cell>
          <cell r="C962" t="str">
            <v>kos</v>
          </cell>
          <cell r="D962">
            <v>47170</v>
          </cell>
        </row>
        <row r="963">
          <cell r="A963" t="str">
            <v>10 0808 250</v>
          </cell>
          <cell r="B963" t="str">
            <v>FFR kos, PN 10, DN 300/250.</v>
          </cell>
          <cell r="C963" t="str">
            <v>kos</v>
          </cell>
          <cell r="D963">
            <v>48000</v>
          </cell>
        </row>
        <row r="965">
          <cell r="A965" t="str">
            <v>10 0809 300</v>
          </cell>
          <cell r="B965" t="str">
            <v>FFR kos, PN 10, DN 350/300.</v>
          </cell>
          <cell r="C965" t="str">
            <v>kos</v>
          </cell>
          <cell r="D965">
            <v>63850</v>
          </cell>
        </row>
        <row r="967">
          <cell r="A967" t="str">
            <v>10 0810 250</v>
          </cell>
          <cell r="B967" t="str">
            <v>FFR kos, PN 10, DN 400/250.</v>
          </cell>
          <cell r="C967" t="str">
            <v>kos</v>
          </cell>
          <cell r="D967">
            <v>69420</v>
          </cell>
        </row>
        <row r="968">
          <cell r="A968" t="str">
            <v>10 0810 300</v>
          </cell>
          <cell r="B968" t="str">
            <v>FFR kos, PN 10, DN 400/300.</v>
          </cell>
          <cell r="C968" t="str">
            <v>kos</v>
          </cell>
          <cell r="D968">
            <v>70500</v>
          </cell>
        </row>
        <row r="969">
          <cell r="A969" t="str">
            <v>10 0810 350</v>
          </cell>
          <cell r="B969" t="str">
            <v>FFR kos, PN 10, DN 400/350.</v>
          </cell>
          <cell r="C969" t="str">
            <v>kos</v>
          </cell>
          <cell r="D969">
            <v>73140</v>
          </cell>
        </row>
        <row r="971">
          <cell r="A971" t="str">
            <v>10 0811 300</v>
          </cell>
          <cell r="B971" t="str">
            <v>FFR kos, PN 10, DN 450/300.</v>
          </cell>
          <cell r="C971" t="str">
            <v>kos</v>
          </cell>
          <cell r="D971">
            <v>79360</v>
          </cell>
        </row>
        <row r="972">
          <cell r="A972" t="str">
            <v>10 0811 350</v>
          </cell>
          <cell r="B972" t="str">
            <v>FFR kos, PN 10, DN 450/350.</v>
          </cell>
          <cell r="C972" t="str">
            <v>kos</v>
          </cell>
          <cell r="D972">
            <v>81490</v>
          </cell>
        </row>
        <row r="973">
          <cell r="A973" t="str">
            <v>10 0811 400</v>
          </cell>
          <cell r="B973" t="str">
            <v>FFR kos, PN 10, DN 450/400.</v>
          </cell>
          <cell r="C973" t="str">
            <v>kos</v>
          </cell>
          <cell r="D973">
            <v>83510</v>
          </cell>
        </row>
        <row r="975">
          <cell r="A975" t="str">
            <v>10 0812 350</v>
          </cell>
          <cell r="B975" t="str">
            <v>FFR kos, PN 10, DN 500/350.</v>
          </cell>
          <cell r="C975" t="str">
            <v>kos</v>
          </cell>
          <cell r="D975">
            <v>91000</v>
          </cell>
        </row>
        <row r="976">
          <cell r="A976" t="str">
            <v>10 0812 400</v>
          </cell>
          <cell r="B976" t="str">
            <v>FFR kos, PN 10, DN 500/400.</v>
          </cell>
          <cell r="C976" t="str">
            <v>kos</v>
          </cell>
          <cell r="D976">
            <v>181030</v>
          </cell>
        </row>
        <row r="977">
          <cell r="A977" t="str">
            <v>10 0812 450</v>
          </cell>
          <cell r="B977" t="str">
            <v>FFR kos, PN 10, DN 500/450.</v>
          </cell>
          <cell r="C977" t="str">
            <v>kos</v>
          </cell>
          <cell r="D977">
            <v>181900</v>
          </cell>
        </row>
        <row r="979">
          <cell r="A979" t="str">
            <v>10 0813 400</v>
          </cell>
          <cell r="B979" t="str">
            <v>FFR kos, PN 10, DN 600/400.</v>
          </cell>
          <cell r="C979" t="str">
            <v>kos</v>
          </cell>
          <cell r="D979">
            <v>219410</v>
          </cell>
        </row>
        <row r="980">
          <cell r="A980" t="str">
            <v>10 0813 450</v>
          </cell>
          <cell r="B980" t="str">
            <v>FFR kos, PN 10, DN 600/450.</v>
          </cell>
          <cell r="C980" t="str">
            <v>kos</v>
          </cell>
          <cell r="D980">
            <v>220280</v>
          </cell>
        </row>
        <row r="981">
          <cell r="A981" t="str">
            <v>10 0813 500</v>
          </cell>
          <cell r="B981" t="str">
            <v>FFR kos, PN 10, DN 600/500.</v>
          </cell>
          <cell r="C981" t="str">
            <v>kos</v>
          </cell>
          <cell r="D981">
            <v>221600</v>
          </cell>
        </row>
        <row r="983">
          <cell r="A983" t="str">
            <v>10 0814 500</v>
          </cell>
          <cell r="B983" t="str">
            <v>FFR kos, PN 10, DN 700/500.</v>
          </cell>
          <cell r="C983" t="str">
            <v>kos</v>
          </cell>
          <cell r="D983">
            <v>354270</v>
          </cell>
        </row>
        <row r="985">
          <cell r="A985" t="str">
            <v>10 0900 000</v>
          </cell>
          <cell r="B985" t="str">
            <v>NL fazonski kos, X kos</v>
          </cell>
        </row>
        <row r="986">
          <cell r="A986" t="str">
            <v>10 0900 060</v>
          </cell>
          <cell r="B986" t="str">
            <v>X kos, PN 10-16, DN 60.</v>
          </cell>
          <cell r="C986" t="str">
            <v>kos</v>
          </cell>
          <cell r="D986">
            <v>1720</v>
          </cell>
        </row>
        <row r="987">
          <cell r="A987" t="str">
            <v>10 0900 065</v>
          </cell>
          <cell r="B987" t="str">
            <v>X kos, PN 10-16, DN 65.</v>
          </cell>
          <cell r="C987" t="str">
            <v>kos</v>
          </cell>
          <cell r="D987">
            <v>1520</v>
          </cell>
        </row>
        <row r="988">
          <cell r="A988" t="str">
            <v>10 0900 080</v>
          </cell>
          <cell r="B988" t="str">
            <v>X kos, PN 10-16, DN 80.</v>
          </cell>
          <cell r="C988" t="str">
            <v>kos</v>
          </cell>
          <cell r="D988">
            <v>2160</v>
          </cell>
        </row>
        <row r="989">
          <cell r="A989" t="str">
            <v>10 0900 100</v>
          </cell>
          <cell r="B989" t="str">
            <v>X kos, PN 10-16, DN 100.</v>
          </cell>
          <cell r="C989" t="str">
            <v>kos</v>
          </cell>
          <cell r="D989">
            <v>2670</v>
          </cell>
        </row>
        <row r="990">
          <cell r="A990" t="str">
            <v>10 0900 125</v>
          </cell>
          <cell r="B990" t="str">
            <v>X kos, PN 10-16, DN 125.</v>
          </cell>
          <cell r="C990" t="str">
            <v>kos</v>
          </cell>
          <cell r="D990">
            <v>3270</v>
          </cell>
        </row>
        <row r="991">
          <cell r="A991" t="str">
            <v>10 0900 150</v>
          </cell>
          <cell r="B991" t="str">
            <v>X kos, PN 10-16, DN 150.</v>
          </cell>
          <cell r="C991" t="str">
            <v>kos</v>
          </cell>
          <cell r="D991">
            <v>4060</v>
          </cell>
        </row>
        <row r="992">
          <cell r="A992" t="str">
            <v>10 0900 200</v>
          </cell>
          <cell r="B992" t="str">
            <v>X kos, PN 10, DN 200.</v>
          </cell>
          <cell r="C992" t="str">
            <v>kos</v>
          </cell>
          <cell r="D992">
            <v>5310</v>
          </cell>
        </row>
        <row r="993">
          <cell r="A993" t="str">
            <v>10 0900 250</v>
          </cell>
          <cell r="B993" t="str">
            <v>X kos, PN 10, DN 250.</v>
          </cell>
          <cell r="C993" t="str">
            <v>kos</v>
          </cell>
          <cell r="D993">
            <v>9160</v>
          </cell>
        </row>
        <row r="994">
          <cell r="A994" t="str">
            <v>10 0900 300</v>
          </cell>
          <cell r="B994" t="str">
            <v>X kos, PN 10, DN 300.</v>
          </cell>
          <cell r="C994" t="str">
            <v>kos</v>
          </cell>
          <cell r="D994">
            <v>11480</v>
          </cell>
        </row>
        <row r="995">
          <cell r="A995" t="str">
            <v>10 0900 350</v>
          </cell>
          <cell r="B995" t="str">
            <v>X kos, PN 10, DN 350.</v>
          </cell>
          <cell r="C995" t="str">
            <v>kos</v>
          </cell>
          <cell r="D995">
            <v>16560</v>
          </cell>
        </row>
        <row r="996">
          <cell r="A996" t="str">
            <v>10 0900 400</v>
          </cell>
          <cell r="B996" t="str">
            <v>X kos, PN 10, DN 400.</v>
          </cell>
          <cell r="C996" t="str">
            <v>kos</v>
          </cell>
          <cell r="D996">
            <v>24800</v>
          </cell>
        </row>
        <row r="997">
          <cell r="A997" t="str">
            <v>10 0900 450</v>
          </cell>
          <cell r="B997" t="str">
            <v>X kos, PN 10, DN 450.</v>
          </cell>
          <cell r="C997" t="str">
            <v>kos</v>
          </cell>
          <cell r="D997">
            <v>29210</v>
          </cell>
        </row>
        <row r="998">
          <cell r="A998" t="str">
            <v>10 0900 500</v>
          </cell>
          <cell r="B998" t="str">
            <v>X kos, PN 10, DN 500.</v>
          </cell>
          <cell r="C998" t="str">
            <v>kos</v>
          </cell>
          <cell r="D998">
            <v>46390</v>
          </cell>
        </row>
        <row r="999">
          <cell r="A999" t="str">
            <v>10 0900 600</v>
          </cell>
          <cell r="B999" t="str">
            <v>X kos, PN 10, DN 600.</v>
          </cell>
          <cell r="C999" t="str">
            <v>kos</v>
          </cell>
          <cell r="D999">
            <v>69730</v>
          </cell>
        </row>
        <row r="1000">
          <cell r="A1000" t="str">
            <v>10 0900 700</v>
          </cell>
          <cell r="B1000" t="str">
            <v>X kos, PN 10, DN 700.</v>
          </cell>
          <cell r="C1000" t="str">
            <v>kos</v>
          </cell>
          <cell r="D1000">
            <v>97100</v>
          </cell>
        </row>
        <row r="1002">
          <cell r="A1002" t="str">
            <v>10 1000 000</v>
          </cell>
          <cell r="B1002" t="str">
            <v>NL fazonski kos, FF kos z elementom za utrditev</v>
          </cell>
        </row>
        <row r="1003">
          <cell r="A1003" t="str">
            <v>10 1000 080</v>
          </cell>
          <cell r="B1003" t="str">
            <v>FF kos z elementom za utrditev, l=600 mm, PN 10-16-25, DN 80 (vmesna prirobnica se privari po naročilu).</v>
          </cell>
          <cell r="C1003" t="str">
            <v>kos</v>
          </cell>
          <cell r="D1003">
            <v>65580</v>
          </cell>
        </row>
        <row r="1004">
          <cell r="A1004" t="str">
            <v>10 1000 100</v>
          </cell>
          <cell r="B1004" t="str">
            <v>FF kos z elementom za utrditev, l=600 mm, PN 10-16, DN 100 (vmesna prirobnica se privari po naročilu).</v>
          </cell>
          <cell r="C1004" t="str">
            <v>kos</v>
          </cell>
          <cell r="D1004">
            <v>70570</v>
          </cell>
        </row>
        <row r="1005">
          <cell r="A1005" t="str">
            <v>10 1000 125</v>
          </cell>
          <cell r="B1005" t="str">
            <v>FF kos z elementom za utrditev, l=600 mm, PN 10-16-16, DN 125 (vmesna prirobnica se privari po naročilu).</v>
          </cell>
          <cell r="C1005" t="str">
            <v>kos</v>
          </cell>
          <cell r="D1005">
            <v>77540</v>
          </cell>
        </row>
        <row r="1006">
          <cell r="A1006" t="str">
            <v>10 1000 150</v>
          </cell>
          <cell r="B1006" t="str">
            <v>FF kos z elementom za utrditev, l=600 mm, PN 10-16, DN 150 (vmesna prirobnica se privari po naročilu).</v>
          </cell>
          <cell r="C1006" t="str">
            <v>kos</v>
          </cell>
          <cell r="D1006">
            <v>87260</v>
          </cell>
        </row>
        <row r="1007">
          <cell r="A1007" t="str">
            <v>10 1000 200</v>
          </cell>
          <cell r="B1007" t="str">
            <v>FF kos z elementom za utrditev, l=600 mm, PN 10, DN 200 (vmesna prirobnica se privari po naročilu).</v>
          </cell>
          <cell r="C1007" t="str">
            <v>kos</v>
          </cell>
          <cell r="D1007">
            <v>105420</v>
          </cell>
        </row>
        <row r="1008">
          <cell r="A1008" t="str">
            <v>10 1000 250</v>
          </cell>
          <cell r="B1008" t="str">
            <v>FF kos z elementom za utrditev, l=1 m, PN 10, DN 250 (vmesna prirobnica se privari po naročilu).</v>
          </cell>
          <cell r="C1008" t="str">
            <v>kos</v>
          </cell>
          <cell r="D1008">
            <v>135300</v>
          </cell>
        </row>
        <row r="1009">
          <cell r="A1009" t="str">
            <v>10 1000 300</v>
          </cell>
          <cell r="B1009" t="str">
            <v>FF kos z elementom za utrditev, l=1 m, PN 10, DN 300 (vmesna prirobnica se privari po naročilu).</v>
          </cell>
          <cell r="C1009" t="str">
            <v>kos</v>
          </cell>
          <cell r="D1009">
            <v>155740</v>
          </cell>
        </row>
        <row r="1010">
          <cell r="A1010" t="str">
            <v>10 1000 350</v>
          </cell>
          <cell r="B1010" t="str">
            <v>FF kos z elementom za utrditev, l=1 m, PN 10, DN 350 (vmesna prirobnica se privari po naročilu).</v>
          </cell>
          <cell r="C1010" t="str">
            <v>kos</v>
          </cell>
          <cell r="D1010">
            <v>177580</v>
          </cell>
        </row>
        <row r="1011">
          <cell r="A1011" t="str">
            <v>10 1000 400</v>
          </cell>
          <cell r="B1011" t="str">
            <v>FF kos z elementom za utrditev, l=1 m, PN 10, DN 400 (vmesna prirobnica se privari po naročilu).</v>
          </cell>
          <cell r="C1011" t="str">
            <v>kos</v>
          </cell>
          <cell r="D1011">
            <v>207010</v>
          </cell>
        </row>
        <row r="1012">
          <cell r="A1012" t="str">
            <v>10 1000 500</v>
          </cell>
          <cell r="B1012" t="str">
            <v>FF kos z elementom za utrditev, l=1 m, PN 10, DN 500 (vmesna prirobnica se privari po naročilu).</v>
          </cell>
          <cell r="C1012" t="str">
            <v>kos</v>
          </cell>
          <cell r="D1012">
            <v>262840</v>
          </cell>
        </row>
        <row r="1013">
          <cell r="A1013" t="str">
            <v>10 1000 600</v>
          </cell>
          <cell r="B1013" t="str">
            <v>FF kos z elementom za utrditev, l=1 m, PN 10, DN 600 (vmesna prirobnica se privari po naročilu).</v>
          </cell>
          <cell r="C1013" t="str">
            <v>kos</v>
          </cell>
          <cell r="D1013">
            <v>349680</v>
          </cell>
        </row>
        <row r="1014">
          <cell r="A1014" t="str">
            <v>10 1000 700</v>
          </cell>
          <cell r="B1014" t="str">
            <v>FF kos z elementom za utrditev, l=1.5 m, PN 10, DN 700 (vmesna prirobnica se privari po naročilu).</v>
          </cell>
          <cell r="C1014" t="str">
            <v>kos</v>
          </cell>
          <cell r="D1014">
            <v>500820</v>
          </cell>
        </row>
        <row r="1016">
          <cell r="A1016" t="str">
            <v>10 1001 200</v>
          </cell>
          <cell r="B1016" t="str">
            <v>FF kos z elementom za utrditev, l=600 mm, PN 16, DN 200.</v>
          </cell>
          <cell r="C1016" t="str">
            <v>kos</v>
          </cell>
          <cell r="D1016">
            <v>112900</v>
          </cell>
        </row>
        <row r="1017">
          <cell r="A1017" t="str">
            <v>10 1001 250</v>
          </cell>
          <cell r="B1017" t="str">
            <v>FF kos z elementom za utrditev, l=1 m, PN 16, DN 250.</v>
          </cell>
          <cell r="C1017" t="str">
            <v>kos</v>
          </cell>
          <cell r="D1017">
            <v>136630</v>
          </cell>
        </row>
        <row r="1018">
          <cell r="A1018" t="str">
            <v>10 1001 300</v>
          </cell>
          <cell r="B1018" t="str">
            <v>FF kos z elementom za utrditev, l=1 m, PN 16, DN 300.</v>
          </cell>
          <cell r="C1018" t="str">
            <v>kos</v>
          </cell>
          <cell r="D1018">
            <v>157810</v>
          </cell>
        </row>
        <row r="1019">
          <cell r="A1019" t="str">
            <v>10 1001 350</v>
          </cell>
          <cell r="B1019" t="str">
            <v>FF kos z elementom za utrditev, l=1 m, PN 16, DN 350.</v>
          </cell>
          <cell r="C1019" t="str">
            <v>kos</v>
          </cell>
          <cell r="D1019">
            <v>181620</v>
          </cell>
        </row>
        <row r="1020">
          <cell r="A1020" t="str">
            <v>10 1001 400</v>
          </cell>
          <cell r="B1020" t="str">
            <v>FF kos z elementom za utrditev, l=1 m, PN 16, DN 400.</v>
          </cell>
          <cell r="C1020" t="str">
            <v>kos</v>
          </cell>
          <cell r="D1020">
            <v>213210</v>
          </cell>
        </row>
        <row r="1021">
          <cell r="A1021" t="str">
            <v>10 1001 500</v>
          </cell>
          <cell r="B1021" t="str">
            <v>FF kos z elementom za utrditev, l=1 m, PN 16, DN 500.</v>
          </cell>
          <cell r="C1021" t="str">
            <v>kos</v>
          </cell>
          <cell r="D1021">
            <v>279100</v>
          </cell>
        </row>
        <row r="1022">
          <cell r="A1022" t="str">
            <v>10 1001 600</v>
          </cell>
          <cell r="B1022" t="str">
            <v>FF kos z elementom za utrditev, l=1 m, PN 16, DN 600.</v>
          </cell>
          <cell r="C1022" t="str">
            <v>kos</v>
          </cell>
          <cell r="D1022">
            <v>382280</v>
          </cell>
        </row>
        <row r="1024">
          <cell r="A1024" t="str">
            <v>10 1010 000</v>
          </cell>
          <cell r="B1024" t="str">
            <v>NL fazonski kos, F kos z elementom za utrditev</v>
          </cell>
        </row>
        <row r="1025">
          <cell r="A1025" t="str">
            <v>10 1010 080</v>
          </cell>
          <cell r="B1025" t="str">
            <v>F kos z elementom za utrditev, l=700 mm, PN 10, DN 80.</v>
          </cell>
          <cell r="C1025" t="str">
            <v>kos</v>
          </cell>
          <cell r="D1025">
            <v>46390</v>
          </cell>
        </row>
        <row r="1026">
          <cell r="A1026" t="str">
            <v>10 1010 100</v>
          </cell>
          <cell r="B1026" t="str">
            <v>F kos z elementom za utrditev, l=700 mm, PN 10, DN 100.</v>
          </cell>
          <cell r="C1026" t="str">
            <v>kos</v>
          </cell>
          <cell r="D1026">
            <v>50360</v>
          </cell>
        </row>
        <row r="1027">
          <cell r="A1027" t="str">
            <v>10 1010 125</v>
          </cell>
          <cell r="B1027" t="str">
            <v>F kos z elementom za utrditev, l=700 mm, PN 10, DN 125.</v>
          </cell>
          <cell r="C1027" t="str">
            <v>kos</v>
          </cell>
          <cell r="D1027">
            <v>55780</v>
          </cell>
        </row>
        <row r="1028">
          <cell r="A1028" t="str">
            <v>10 1010 150</v>
          </cell>
          <cell r="B1028" t="str">
            <v>F kos z elementom za utrditev, l=700 mm, PN 10, DN 150.</v>
          </cell>
          <cell r="C1028" t="str">
            <v>kos</v>
          </cell>
          <cell r="D1028">
            <v>62390</v>
          </cell>
        </row>
        <row r="1029">
          <cell r="A1029" t="str">
            <v>10 1010 200</v>
          </cell>
          <cell r="B1029" t="str">
            <v>F kos z elementom za utrditev, l=700 mm, PN 10, DN 200.</v>
          </cell>
          <cell r="C1029" t="str">
            <v>kos</v>
          </cell>
          <cell r="D1029">
            <v>76090</v>
          </cell>
        </row>
        <row r="1030">
          <cell r="A1030" t="str">
            <v>10 1010 250</v>
          </cell>
          <cell r="B1030" t="str">
            <v>F kos z elementom za utrditev, l=1 m, PN 10, DN 250.</v>
          </cell>
          <cell r="C1030" t="str">
            <v>kos</v>
          </cell>
          <cell r="D1030">
            <v>94840</v>
          </cell>
        </row>
        <row r="1031">
          <cell r="A1031" t="str">
            <v>10 1010 300</v>
          </cell>
          <cell r="B1031" t="str">
            <v>F kos z elementom za utrditev, l=1 m, PN 10, DN 300.</v>
          </cell>
          <cell r="C1031" t="str">
            <v>kos</v>
          </cell>
          <cell r="D1031">
            <v>109010</v>
          </cell>
        </row>
        <row r="1032">
          <cell r="A1032" t="str">
            <v>10 1010 350</v>
          </cell>
          <cell r="B1032" t="str">
            <v>F kos z elementom za utrditev, l=1 m, PN 10, DN 350.</v>
          </cell>
          <cell r="C1032" t="str">
            <v>kos</v>
          </cell>
          <cell r="D1032">
            <v>123110</v>
          </cell>
        </row>
        <row r="1033">
          <cell r="A1033" t="str">
            <v>10 1010 400</v>
          </cell>
          <cell r="B1033" t="str">
            <v>F kos z elementom za utrditev, l=1 m, PN 10, DN 400.</v>
          </cell>
          <cell r="C1033" t="str">
            <v>kos</v>
          </cell>
          <cell r="D1033">
            <v>143490</v>
          </cell>
        </row>
        <row r="1034">
          <cell r="A1034" t="str">
            <v>10 1010 500</v>
          </cell>
          <cell r="B1034" t="str">
            <v>F kos z elementom za utrditev, l=1 m, PN 10, DN 500.</v>
          </cell>
          <cell r="C1034" t="str">
            <v>kos</v>
          </cell>
          <cell r="D1034">
            <v>179460</v>
          </cell>
        </row>
        <row r="1035">
          <cell r="A1035" t="str">
            <v>10 1010 600</v>
          </cell>
          <cell r="B1035" t="str">
            <v>F kos z elementom za utrditev, l=1 m, PN 10, DN 600.</v>
          </cell>
          <cell r="C1035" t="str">
            <v>kos</v>
          </cell>
          <cell r="D1035">
            <v>234730</v>
          </cell>
        </row>
        <row r="1037">
          <cell r="A1037" t="str">
            <v>10 1011 200</v>
          </cell>
          <cell r="B1037" t="str">
            <v>F kos z elementom za utrditev, l=700 mm, PN 16, DN 200.</v>
          </cell>
          <cell r="C1037" t="str">
            <v>kos</v>
          </cell>
          <cell r="D1037">
            <v>79820</v>
          </cell>
        </row>
        <row r="1038">
          <cell r="A1038" t="str">
            <v>10 1011 250</v>
          </cell>
          <cell r="B1038" t="str">
            <v>F kos z elementom za utrditev, l=1 m, PN 16, DN 250.</v>
          </cell>
          <cell r="C1038" t="str">
            <v>kos</v>
          </cell>
          <cell r="D1038">
            <v>95510</v>
          </cell>
        </row>
        <row r="1039">
          <cell r="A1039" t="str">
            <v>10 1011 300</v>
          </cell>
          <cell r="B1039" t="str">
            <v>F kos z elementom za utrditev, l=1 m, PN 16, DN 300.</v>
          </cell>
          <cell r="C1039" t="str">
            <v>kos</v>
          </cell>
          <cell r="D1039">
            <v>110060</v>
          </cell>
        </row>
        <row r="1040">
          <cell r="A1040" t="str">
            <v>10 1011 350</v>
          </cell>
          <cell r="B1040" t="str">
            <v>F kos z elementom za utrditev, l=1 m, PN 16, DN 350.</v>
          </cell>
          <cell r="C1040" t="str">
            <v>kos</v>
          </cell>
          <cell r="D1040">
            <v>125120</v>
          </cell>
        </row>
        <row r="1041">
          <cell r="A1041" t="str">
            <v>10 1011 400</v>
          </cell>
          <cell r="B1041" t="str">
            <v>F kos z elementom za utrditev, l=1 m, PN 16, DN 400.</v>
          </cell>
          <cell r="C1041" t="str">
            <v>kos</v>
          </cell>
          <cell r="D1041">
            <v>146570</v>
          </cell>
        </row>
        <row r="1042">
          <cell r="A1042" t="str">
            <v>10 1011 500</v>
          </cell>
          <cell r="B1042" t="str">
            <v>F kos z elementom za utrditev, l=1 m, PN 16, DN 500.</v>
          </cell>
          <cell r="C1042" t="str">
            <v>kos</v>
          </cell>
          <cell r="D1042">
            <v>187570</v>
          </cell>
        </row>
        <row r="1043">
          <cell r="A1043" t="str">
            <v>10 1011 600</v>
          </cell>
          <cell r="B1043" t="str">
            <v>F kos z elementom za utrditev, l=1 m, PN 16, DN 600.</v>
          </cell>
          <cell r="C1043" t="str">
            <v>kos</v>
          </cell>
          <cell r="D1043">
            <v>251040</v>
          </cell>
        </row>
        <row r="1045">
          <cell r="A1045" t="str">
            <v>10 1012 080</v>
          </cell>
          <cell r="B1045" t="str">
            <v>F kos z elementom za utrditev, l=2 m, PN 10-16, DN 80.</v>
          </cell>
          <cell r="C1045" t="str">
            <v>kos</v>
          </cell>
          <cell r="D1045">
            <v>49940</v>
          </cell>
        </row>
        <row r="1046">
          <cell r="A1046" t="str">
            <v>10 1012 100</v>
          </cell>
          <cell r="B1046" t="str">
            <v>F kos z elementom za utrditev, l=2 m, PN 10-16, DN 100.</v>
          </cell>
          <cell r="C1046" t="str">
            <v>kos</v>
          </cell>
          <cell r="D1046">
            <v>54430</v>
          </cell>
        </row>
        <row r="1047">
          <cell r="A1047" t="str">
            <v>10 1012 125</v>
          </cell>
          <cell r="B1047" t="str">
            <v>F kos z elementom za utrditev, l=2 m, PN 10-16, DN 125.</v>
          </cell>
          <cell r="C1047" t="str">
            <v>kos</v>
          </cell>
          <cell r="D1047">
            <v>60510</v>
          </cell>
        </row>
        <row r="1048">
          <cell r="A1048" t="str">
            <v>10 1012 150</v>
          </cell>
          <cell r="B1048" t="str">
            <v>F kos z elementom za utrditev, l=2 m, PN 10-16, DN 150.</v>
          </cell>
          <cell r="C1048" t="str">
            <v>kos</v>
          </cell>
          <cell r="D1048">
            <v>67910</v>
          </cell>
        </row>
        <row r="1049">
          <cell r="A1049" t="str">
            <v>10 1012 200</v>
          </cell>
          <cell r="B1049" t="str">
            <v>F kos z elementom za utrditev, l=2 m, PN 10, DN 200.</v>
          </cell>
          <cell r="C1049" t="str">
            <v>kos</v>
          </cell>
          <cell r="D1049">
            <v>84540</v>
          </cell>
        </row>
        <row r="1050">
          <cell r="A1050" t="str">
            <v>10 1012 250</v>
          </cell>
          <cell r="B1050" t="str">
            <v>F kos z elementom za utrditev, l=2 m, PN 10, DN 250.</v>
          </cell>
          <cell r="C1050" t="str">
            <v>kos</v>
          </cell>
          <cell r="D1050">
            <v>105940</v>
          </cell>
        </row>
        <row r="1051">
          <cell r="A1051" t="str">
            <v>10 1012 300</v>
          </cell>
          <cell r="B1051" t="str">
            <v>F kos z elementom za utrditev, l=2 m, PN 10, DN 300.</v>
          </cell>
          <cell r="C1051" t="str">
            <v>kos</v>
          </cell>
          <cell r="D1051">
            <v>122480</v>
          </cell>
        </row>
        <row r="1052">
          <cell r="A1052" t="str">
            <v>10 1012 350</v>
          </cell>
          <cell r="B1052" t="str">
            <v>F kos z elementom za utrditev, l=2 m, PN 10, DN 350.</v>
          </cell>
          <cell r="C1052" t="str">
            <v>kos</v>
          </cell>
          <cell r="D1052">
            <v>138250</v>
          </cell>
        </row>
        <row r="1053">
          <cell r="A1053" t="str">
            <v>10 1012 400</v>
          </cell>
          <cell r="B1053" t="str">
            <v>F kos z elementom za utrditev, l=2 m, PN 10, DN 400.</v>
          </cell>
          <cell r="C1053" t="str">
            <v>kos</v>
          </cell>
          <cell r="D1053">
            <v>160950</v>
          </cell>
        </row>
        <row r="1054">
          <cell r="A1054" t="str">
            <v>10 1012 500</v>
          </cell>
          <cell r="B1054" t="str">
            <v>F kos z elementom za utrditev, l=2 m, PN 10, DN 500.</v>
          </cell>
          <cell r="C1054" t="str">
            <v>kos</v>
          </cell>
          <cell r="D1054">
            <v>202610</v>
          </cell>
        </row>
        <row r="1055">
          <cell r="A1055" t="str">
            <v>10 1012 600</v>
          </cell>
          <cell r="B1055" t="str">
            <v>F kos z elementom za utrditev, l=2 m, PN 10, DN 600.</v>
          </cell>
          <cell r="C1055" t="str">
            <v>kos</v>
          </cell>
          <cell r="D1055">
            <v>263860</v>
          </cell>
        </row>
        <row r="1057">
          <cell r="A1057" t="str">
            <v>10 1013 200</v>
          </cell>
          <cell r="B1057" t="str">
            <v>F kos z elementom za utrditev, l=2 m, PN 16, DN 200.</v>
          </cell>
          <cell r="C1057" t="str">
            <v>kos</v>
          </cell>
          <cell r="D1057">
            <v>88290</v>
          </cell>
        </row>
        <row r="1058">
          <cell r="A1058" t="str">
            <v>10 1013 250</v>
          </cell>
          <cell r="B1058" t="str">
            <v>F kos z elementom za utrditev, l=2 m, PN 16, DN 250.</v>
          </cell>
          <cell r="C1058" t="str">
            <v>kos</v>
          </cell>
          <cell r="D1058">
            <v>106600</v>
          </cell>
        </row>
        <row r="1059">
          <cell r="A1059" t="str">
            <v>10 1013 300</v>
          </cell>
          <cell r="B1059" t="str">
            <v>F kos z elementom za utrditev, l=2 m, PN 16, DN 300.</v>
          </cell>
          <cell r="C1059" t="str">
            <v>kos</v>
          </cell>
          <cell r="D1059">
            <v>123500</v>
          </cell>
        </row>
        <row r="1060">
          <cell r="A1060" t="str">
            <v>10 1013 350</v>
          </cell>
          <cell r="B1060" t="str">
            <v>F kos z elementom za utrditev, l=2 m, PN 16, DN 350.</v>
          </cell>
          <cell r="C1060" t="str">
            <v>kos</v>
          </cell>
          <cell r="D1060">
            <v>140260</v>
          </cell>
        </row>
        <row r="1061">
          <cell r="A1061" t="str">
            <v>10 1013 400</v>
          </cell>
          <cell r="B1061" t="str">
            <v>F kos z elementom za utrditev, l=2 m, PN 16, DN 400.</v>
          </cell>
          <cell r="C1061" t="str">
            <v>kos</v>
          </cell>
          <cell r="D1061">
            <v>164060</v>
          </cell>
        </row>
        <row r="1062">
          <cell r="A1062" t="str">
            <v>10 1013 500</v>
          </cell>
          <cell r="B1062" t="str">
            <v>F kos z elementom za utrditev, l=2 m, PN 16, DN 500.</v>
          </cell>
          <cell r="C1062" t="str">
            <v>kos</v>
          </cell>
          <cell r="D1062">
            <v>210740</v>
          </cell>
        </row>
        <row r="1063">
          <cell r="A1063" t="str">
            <v>10 1013 600</v>
          </cell>
          <cell r="B1063" t="str">
            <v>F kos z elementom za utrditev, l=2 m, PN 16, DN 600.</v>
          </cell>
          <cell r="C1063" t="str">
            <v>kos</v>
          </cell>
          <cell r="D1063">
            <v>280170</v>
          </cell>
        </row>
        <row r="1065">
          <cell r="A1065" t="str">
            <v>10 1014 080</v>
          </cell>
          <cell r="B1065" t="str">
            <v>F kos z elementom za utrditev, l=3 m, PN 10-16, DN 80.</v>
          </cell>
          <cell r="C1065" t="str">
            <v>kos</v>
          </cell>
          <cell r="D1065">
            <v>53550</v>
          </cell>
        </row>
        <row r="1066">
          <cell r="A1066" t="str">
            <v>10 1014 100</v>
          </cell>
          <cell r="B1066" t="str">
            <v>F kos z elementom za utrditev, l=3 m, PN 10-16, DN 100.</v>
          </cell>
          <cell r="C1066" t="str">
            <v>kos</v>
          </cell>
          <cell r="D1066">
            <v>58500</v>
          </cell>
        </row>
        <row r="1067">
          <cell r="A1067" t="str">
            <v>10 1014 125</v>
          </cell>
          <cell r="B1067" t="str">
            <v>F kos z elementom za utrditev, l=3 m, PN 10-16, DN 125.</v>
          </cell>
          <cell r="C1067" t="str">
            <v>kos</v>
          </cell>
          <cell r="D1067">
            <v>65240</v>
          </cell>
        </row>
        <row r="1068">
          <cell r="A1068" t="str">
            <v>10 1014 150</v>
          </cell>
          <cell r="B1068" t="str">
            <v>F kos z elementom za utrditev, l=3 m, PN 10-16, DN 150.</v>
          </cell>
          <cell r="C1068" t="str">
            <v>kos</v>
          </cell>
          <cell r="D1068">
            <v>73430</v>
          </cell>
        </row>
        <row r="1069">
          <cell r="A1069" t="str">
            <v>10 1014 200</v>
          </cell>
          <cell r="B1069" t="str">
            <v>F kos z elementom za utrditev, l=3 m, PN 10, DN 200.</v>
          </cell>
          <cell r="C1069" t="str">
            <v>kos</v>
          </cell>
          <cell r="D1069">
            <v>93030</v>
          </cell>
        </row>
        <row r="1070">
          <cell r="A1070" t="str">
            <v>10 1014 250</v>
          </cell>
          <cell r="B1070" t="str">
            <v>F kos z elementom za utrditev, l=3 m, PN 10, DN 250.</v>
          </cell>
          <cell r="C1070" t="str">
            <v>kos</v>
          </cell>
          <cell r="D1070">
            <v>117090</v>
          </cell>
        </row>
        <row r="1071">
          <cell r="A1071" t="str">
            <v>10 1014 300</v>
          </cell>
          <cell r="B1071" t="str">
            <v>F kos z elementom za utrditev, l=3 m, PN 10, DN 300.</v>
          </cell>
          <cell r="C1071" t="str">
            <v>kos</v>
          </cell>
          <cell r="D1071">
            <v>135980</v>
          </cell>
        </row>
        <row r="1072">
          <cell r="A1072" t="str">
            <v>10 1014 350</v>
          </cell>
          <cell r="B1072" t="str">
            <v>F kos z elementom za utrditev, l=3 m, PN 10, DN 350.</v>
          </cell>
          <cell r="C1072" t="str">
            <v>kos</v>
          </cell>
          <cell r="D1072">
            <v>153440</v>
          </cell>
        </row>
        <row r="1073">
          <cell r="A1073" t="str">
            <v>10 1014 400</v>
          </cell>
          <cell r="B1073" t="str">
            <v>F kos z elementom za utrditev, l=3 m, PN 10, DN 400.</v>
          </cell>
          <cell r="C1073" t="str">
            <v>kos</v>
          </cell>
          <cell r="D1073">
            <v>178490</v>
          </cell>
        </row>
        <row r="1074">
          <cell r="A1074" t="str">
            <v>10 1014 500</v>
          </cell>
          <cell r="B1074" t="str">
            <v>F kos z elementom za utrditev, l=3 m, PN 10, DN 500.</v>
          </cell>
          <cell r="C1074" t="str">
            <v>kos</v>
          </cell>
          <cell r="D1074">
            <v>225860</v>
          </cell>
        </row>
        <row r="1075">
          <cell r="A1075" t="str">
            <v>10 1014 600</v>
          </cell>
          <cell r="B1075" t="str">
            <v>F kos z elementom za utrditev, l=3 m, PN 10, DN 600.</v>
          </cell>
          <cell r="C1075" t="str">
            <v>kos</v>
          </cell>
          <cell r="D1075">
            <v>293100</v>
          </cell>
        </row>
        <row r="1077">
          <cell r="A1077" t="str">
            <v>10 1100 000</v>
          </cell>
          <cell r="B1077" t="str">
            <v>NL fazonski kos, montažno-demontažni kos</v>
          </cell>
        </row>
        <row r="1078">
          <cell r="A1078" t="str">
            <v>10 1100 040</v>
          </cell>
          <cell r="B1078" t="str">
            <v>Montažno-demontažni kos, PN 10, DN 40.</v>
          </cell>
          <cell r="C1078" t="str">
            <v>kos</v>
          </cell>
          <cell r="D1078">
            <v>20630</v>
          </cell>
        </row>
        <row r="1079">
          <cell r="A1079" t="str">
            <v>10 1100 050</v>
          </cell>
          <cell r="B1079" t="str">
            <v>Montažno-demontažni kos, PN 10, DN 50.</v>
          </cell>
          <cell r="C1079" t="str">
            <v>kos</v>
          </cell>
          <cell r="D1079">
            <v>18960</v>
          </cell>
        </row>
        <row r="1080">
          <cell r="A1080" t="str">
            <v>10 1100 060</v>
          </cell>
          <cell r="B1080" t="str">
            <v>Montažno-demontažni kos, PN 10, DN 60.</v>
          </cell>
          <cell r="C1080" t="str">
            <v>kos</v>
          </cell>
          <cell r="D1080">
            <v>22160</v>
          </cell>
        </row>
        <row r="1081">
          <cell r="A1081" t="str">
            <v>10 1100 065</v>
          </cell>
          <cell r="B1081" t="str">
            <v>Montažno-demontažni kos, PN 10, DN 65.</v>
          </cell>
          <cell r="C1081" t="str">
            <v>kos</v>
          </cell>
          <cell r="D1081">
            <v>21410</v>
          </cell>
        </row>
        <row r="1082">
          <cell r="A1082" t="str">
            <v>10 1100 080</v>
          </cell>
          <cell r="B1082" t="str">
            <v>Montažno-demontažni kos, PN 10, DN 80.</v>
          </cell>
          <cell r="C1082" t="str">
            <v>kos</v>
          </cell>
          <cell r="D1082">
            <v>32040</v>
          </cell>
        </row>
        <row r="1083">
          <cell r="A1083" t="str">
            <v>10 1100 100</v>
          </cell>
          <cell r="B1083" t="str">
            <v>Montažno-demontažni kos, PN 10, DN 100.</v>
          </cell>
          <cell r="C1083" t="str">
            <v>kos</v>
          </cell>
          <cell r="D1083">
            <v>31470</v>
          </cell>
        </row>
        <row r="1084">
          <cell r="A1084" t="str">
            <v>10 1100 125</v>
          </cell>
          <cell r="B1084" t="str">
            <v>Montažno-demontažni kos, PN 10, DN 125.</v>
          </cell>
          <cell r="C1084" t="str">
            <v>kos</v>
          </cell>
          <cell r="D1084">
            <v>33930</v>
          </cell>
        </row>
        <row r="1085">
          <cell r="A1085" t="str">
            <v>10 1100 150</v>
          </cell>
          <cell r="B1085" t="str">
            <v>Montažno-demontažni kos, PN 10, DN 150.</v>
          </cell>
          <cell r="C1085" t="str">
            <v>kos</v>
          </cell>
          <cell r="D1085">
            <v>45980</v>
          </cell>
        </row>
        <row r="1086">
          <cell r="A1086" t="str">
            <v>10 1100 200</v>
          </cell>
          <cell r="B1086" t="str">
            <v>Montažno-demontažni kos, PN 10, DN 200.</v>
          </cell>
          <cell r="C1086" t="str">
            <v>kos</v>
          </cell>
          <cell r="D1086">
            <v>59450</v>
          </cell>
        </row>
        <row r="1087">
          <cell r="A1087" t="str">
            <v>10 1100 250</v>
          </cell>
          <cell r="B1087" t="str">
            <v>Montažno-demontažni kos, PN 10, DN 250.</v>
          </cell>
          <cell r="C1087" t="str">
            <v>kos</v>
          </cell>
          <cell r="D1087">
            <v>79320</v>
          </cell>
        </row>
        <row r="1088">
          <cell r="A1088" t="str">
            <v>10 1100 300</v>
          </cell>
          <cell r="B1088" t="str">
            <v>Montažno-demontažni kos, PN 10, DN 300.</v>
          </cell>
          <cell r="C1088" t="str">
            <v>kos</v>
          </cell>
          <cell r="D1088">
            <v>86480</v>
          </cell>
        </row>
        <row r="1089">
          <cell r="A1089" t="str">
            <v>10 1100 350</v>
          </cell>
          <cell r="B1089" t="str">
            <v>Montažno-demontažni kos, PN 10, DN 350.</v>
          </cell>
          <cell r="C1089" t="str">
            <v>kos</v>
          </cell>
          <cell r="D1089">
            <v>120480</v>
          </cell>
        </row>
        <row r="1090">
          <cell r="A1090" t="str">
            <v>10 1100 400</v>
          </cell>
          <cell r="B1090" t="str">
            <v>Montažno-demontažni kos, PN 10, DN 400.</v>
          </cell>
          <cell r="C1090" t="str">
            <v>kos</v>
          </cell>
          <cell r="D1090">
            <v>144710</v>
          </cell>
        </row>
        <row r="1091">
          <cell r="A1091" t="str">
            <v>10 1100 450</v>
          </cell>
          <cell r="B1091" t="str">
            <v>Montažno-demontažni kos, PN 10, DN 450.</v>
          </cell>
          <cell r="C1091" t="str">
            <v>kos</v>
          </cell>
          <cell r="D1091">
            <v>152470</v>
          </cell>
        </row>
        <row r="1092">
          <cell r="A1092" t="str">
            <v>10 1100 500</v>
          </cell>
          <cell r="B1092" t="str">
            <v>Montažno-demontažni kos, PN 10, DN 500.</v>
          </cell>
          <cell r="C1092" t="str">
            <v>kos</v>
          </cell>
          <cell r="D1092">
            <v>177040</v>
          </cell>
        </row>
        <row r="1093">
          <cell r="A1093" t="str">
            <v>10 1100 600</v>
          </cell>
          <cell r="B1093" t="str">
            <v>Montažno-demontažni kos, PN 10, DN 600.</v>
          </cell>
          <cell r="C1093" t="str">
            <v>kos</v>
          </cell>
          <cell r="D1093">
            <v>221470</v>
          </cell>
        </row>
        <row r="1094">
          <cell r="A1094" t="str">
            <v>10 1100 700</v>
          </cell>
          <cell r="B1094" t="str">
            <v>Montažno-demontažni kos, PN 10, DN 700.</v>
          </cell>
          <cell r="C1094" t="str">
            <v>kos</v>
          </cell>
          <cell r="D1094">
            <v>278310</v>
          </cell>
        </row>
        <row r="1096">
          <cell r="A1096" t="str">
            <v>10 1110 040</v>
          </cell>
          <cell r="B1096" t="str">
            <v>Montažno-demontažni kos, PN 16, DN 40.</v>
          </cell>
          <cell r="C1096" t="str">
            <v>kos</v>
          </cell>
          <cell r="D1096">
            <v>20630</v>
          </cell>
        </row>
        <row r="1097">
          <cell r="A1097" t="str">
            <v>10 1110 050</v>
          </cell>
          <cell r="B1097" t="str">
            <v>Montažno-demontažni kos, PN 16, DN 50.</v>
          </cell>
          <cell r="C1097" t="str">
            <v>kos</v>
          </cell>
          <cell r="D1097">
            <v>18960</v>
          </cell>
        </row>
        <row r="1098">
          <cell r="A1098" t="str">
            <v>10 1110 080</v>
          </cell>
          <cell r="B1098" t="str">
            <v>Montažno-demontažni kos, PN 16, DN 80.</v>
          </cell>
          <cell r="C1098" t="str">
            <v>kos</v>
          </cell>
          <cell r="D1098">
            <v>28680</v>
          </cell>
        </row>
        <row r="1099">
          <cell r="A1099" t="str">
            <v>10 1110 100</v>
          </cell>
          <cell r="B1099" t="str">
            <v>Montažno-demontažni kos, PN 16, DN 100.</v>
          </cell>
          <cell r="C1099" t="str">
            <v>kos</v>
          </cell>
          <cell r="D1099">
            <v>31470</v>
          </cell>
        </row>
        <row r="1100">
          <cell r="A1100" t="str">
            <v>10 1110 125</v>
          </cell>
          <cell r="B1100" t="str">
            <v>Montažno-demontažni kos, PN 16, DN 125.</v>
          </cell>
          <cell r="C1100" t="str">
            <v>kos</v>
          </cell>
          <cell r="D1100">
            <v>45980</v>
          </cell>
        </row>
        <row r="1101">
          <cell r="A1101" t="str">
            <v>10 1110 150</v>
          </cell>
          <cell r="B1101" t="str">
            <v>Montažno-demontažni kos, PN 16, DN 150.</v>
          </cell>
          <cell r="C1101" t="str">
            <v>kos</v>
          </cell>
          <cell r="D1101">
            <v>71170</v>
          </cell>
        </row>
        <row r="1102">
          <cell r="A1102" t="str">
            <v>10 1110 200</v>
          </cell>
          <cell r="B1102" t="str">
            <v>Montažno-demontažni kos, PN 16, DN 200.</v>
          </cell>
          <cell r="C1102" t="str">
            <v>kos</v>
          </cell>
          <cell r="D1102">
            <v>93130</v>
          </cell>
        </row>
        <row r="1103">
          <cell r="A1103" t="str">
            <v>10 1110 250</v>
          </cell>
          <cell r="B1103" t="str">
            <v>Montažno-demontažni kos, PN 16, DN 250.</v>
          </cell>
          <cell r="C1103" t="str">
            <v>kos</v>
          </cell>
          <cell r="D1103">
            <v>103540</v>
          </cell>
        </row>
        <row r="1104">
          <cell r="A1104" t="str">
            <v>10 1110 300</v>
          </cell>
          <cell r="B1104" t="str">
            <v>Montažno-demontažni kos, PN 16, DN 300.</v>
          </cell>
          <cell r="C1104" t="str">
            <v>kos</v>
          </cell>
          <cell r="D1104">
            <v>138530</v>
          </cell>
        </row>
        <row r="1105">
          <cell r="A1105" t="str">
            <v>10 1110 350</v>
          </cell>
          <cell r="B1105" t="str">
            <v>Montažno-demontažni kos, PN 16, DN 350.</v>
          </cell>
          <cell r="C1105" t="str">
            <v>kos</v>
          </cell>
          <cell r="D1105">
            <v>167480</v>
          </cell>
        </row>
        <row r="1106">
          <cell r="A1106" t="str">
            <v>10 1110 400</v>
          </cell>
          <cell r="B1106" t="str">
            <v>Montažno-demontažni kos, PN 16, DN 400.</v>
          </cell>
          <cell r="C1106" t="str">
            <v>kos</v>
          </cell>
          <cell r="D1106">
            <v>202560</v>
          </cell>
        </row>
        <row r="1107">
          <cell r="A1107" t="str">
            <v>10 1110 450</v>
          </cell>
          <cell r="B1107" t="str">
            <v>Montažno-demontažni kos, PN 16, DN 450.</v>
          </cell>
          <cell r="C1107" t="str">
            <v>kos</v>
          </cell>
          <cell r="D1107">
            <v>224160</v>
          </cell>
        </row>
        <row r="1109">
          <cell r="A1109" t="str">
            <v>10 1200 000</v>
          </cell>
          <cell r="B1109" t="str">
            <v>NL fazonski kos, MAXIQUICK spojka</v>
          </cell>
        </row>
        <row r="1110">
          <cell r="A1110" t="str">
            <v>10 1200 00A</v>
          </cell>
          <cell r="B1110" t="str">
            <v>MAXIQUICK spojka, tip A, DN 50-60.</v>
          </cell>
          <cell r="C1110" t="str">
            <v>kos</v>
          </cell>
          <cell r="D1110">
            <v>6240</v>
          </cell>
        </row>
        <row r="1111">
          <cell r="A1111" t="str">
            <v>10 1200 00B</v>
          </cell>
          <cell r="B1111" t="str">
            <v>MAXIQUICK spojka, tip B, DN 50-80.</v>
          </cell>
          <cell r="C1111" t="str">
            <v>kos</v>
          </cell>
          <cell r="D1111">
            <v>6890</v>
          </cell>
        </row>
        <row r="1112">
          <cell r="A1112" t="str">
            <v>10 1200 00C</v>
          </cell>
          <cell r="B1112" t="str">
            <v>MAXIQUICK spojka, tip C, DN 65-80.</v>
          </cell>
          <cell r="C1112" t="str">
            <v>kos</v>
          </cell>
          <cell r="D1112">
            <v>8480</v>
          </cell>
        </row>
        <row r="1113">
          <cell r="A1113" t="str">
            <v>10 1200 00D</v>
          </cell>
          <cell r="B1113" t="str">
            <v>MAXIQUICK spojka, tip D, DN 100.</v>
          </cell>
          <cell r="C1113" t="str">
            <v>kos</v>
          </cell>
          <cell r="D1113">
            <v>10480</v>
          </cell>
        </row>
        <row r="1114">
          <cell r="A1114" t="str">
            <v>10 1200 00E</v>
          </cell>
          <cell r="B1114" t="str">
            <v>MAXIQUICK spojka, tip E, DN 150.</v>
          </cell>
          <cell r="C1114" t="str">
            <v>kos</v>
          </cell>
          <cell r="D1114">
            <v>14370</v>
          </cell>
        </row>
        <row r="1115">
          <cell r="A1115" t="str">
            <v>10 1200 00F</v>
          </cell>
          <cell r="B1115" t="str">
            <v>MAXIQUICK spojka, tip F, DN 150.</v>
          </cell>
          <cell r="C1115" t="str">
            <v>kos</v>
          </cell>
          <cell r="D1115">
            <v>14410</v>
          </cell>
        </row>
        <row r="1116">
          <cell r="A1116" t="str">
            <v>10 1200 00G</v>
          </cell>
          <cell r="B1116" t="str">
            <v>MAXIQUICK spojka, tip G, DN 200.</v>
          </cell>
          <cell r="C1116" t="str">
            <v>kos</v>
          </cell>
          <cell r="D1116">
            <v>32390</v>
          </cell>
        </row>
        <row r="1117">
          <cell r="A1117" t="str">
            <v>10 1200 00H</v>
          </cell>
          <cell r="B1117" t="str">
            <v>MAXIQUICK spojka, tip H, DN 200.</v>
          </cell>
          <cell r="C1117" t="str">
            <v>kos</v>
          </cell>
          <cell r="D1117">
            <v>24690</v>
          </cell>
        </row>
        <row r="1118">
          <cell r="A1118" t="str">
            <v>10 1200 00I</v>
          </cell>
          <cell r="B1118" t="str">
            <v>MAXIQUICK spojka, tip I, DN 250.</v>
          </cell>
          <cell r="C1118" t="str">
            <v>kos</v>
          </cell>
          <cell r="D1118">
            <v>31700</v>
          </cell>
        </row>
        <row r="1119">
          <cell r="A1119" t="str">
            <v>10 1200 00J</v>
          </cell>
          <cell r="B1119" t="str">
            <v>MAXIQUICK spojka, tip J, DN 250.</v>
          </cell>
          <cell r="C1119" t="str">
            <v>kos</v>
          </cell>
          <cell r="D1119">
            <v>31750</v>
          </cell>
        </row>
        <row r="1120">
          <cell r="A1120" t="str">
            <v>10 1200 00K</v>
          </cell>
          <cell r="B1120" t="str">
            <v>MAXIQUICK spojka, tip K, DN 300.</v>
          </cell>
          <cell r="C1120" t="str">
            <v>kos</v>
          </cell>
          <cell r="D1120">
            <v>60070</v>
          </cell>
        </row>
        <row r="1122">
          <cell r="A1122" t="str">
            <v>10 1210 000</v>
          </cell>
          <cell r="B1122" t="str">
            <v>NL fazonski kos, SOFOQUICK</v>
          </cell>
        </row>
        <row r="1123">
          <cell r="A1123" t="str">
            <v>10 1210 050</v>
          </cell>
          <cell r="B1123" t="str">
            <v>SOFOQUICK spojka, DN 50 (d 63).</v>
          </cell>
          <cell r="C1123" t="str">
            <v>kos</v>
          </cell>
          <cell r="D1123">
            <v>2500</v>
          </cell>
        </row>
        <row r="1124">
          <cell r="A1124" t="str">
            <v>10 1210 080</v>
          </cell>
          <cell r="B1124" t="str">
            <v>SOFOQUICK spojka, DN 80 (d 90).</v>
          </cell>
          <cell r="C1124" t="str">
            <v>kos</v>
          </cell>
          <cell r="D1124">
            <v>4010</v>
          </cell>
        </row>
        <row r="1125">
          <cell r="A1125" t="str">
            <v>10 1210 100</v>
          </cell>
          <cell r="B1125" t="str">
            <v>SOFOQUICK spojka, DN 100 (d 110).</v>
          </cell>
          <cell r="C1125" t="str">
            <v>kos</v>
          </cell>
          <cell r="D1125">
            <v>4330</v>
          </cell>
        </row>
        <row r="1127">
          <cell r="A1127" t="str">
            <v>10 1220 000</v>
          </cell>
          <cell r="B1127" t="str">
            <v>NL fazonski kos, klasična spojka GGS</v>
          </cell>
        </row>
        <row r="1128">
          <cell r="A1128" t="str">
            <v>10 1220 040</v>
          </cell>
          <cell r="B1128" t="str">
            <v>Klasična spojka GGS, DN 40.</v>
          </cell>
          <cell r="C1128" t="str">
            <v>kos</v>
          </cell>
          <cell r="D1128">
            <v>3070</v>
          </cell>
        </row>
        <row r="1129">
          <cell r="A1129" t="str">
            <v>10 1220 050</v>
          </cell>
          <cell r="B1129" t="str">
            <v>Klasična spojka GGS, DN 50.</v>
          </cell>
          <cell r="C1129" t="str">
            <v>kos</v>
          </cell>
          <cell r="D1129">
            <v>3070</v>
          </cell>
        </row>
        <row r="1130">
          <cell r="A1130" t="str">
            <v>10 1220 060</v>
          </cell>
          <cell r="B1130" t="str">
            <v>Klasična spojka GGS, DN 60.</v>
          </cell>
          <cell r="C1130" t="str">
            <v>kos</v>
          </cell>
          <cell r="D1130">
            <v>2890</v>
          </cell>
        </row>
        <row r="1131">
          <cell r="A1131" t="str">
            <v>10 1220 080</v>
          </cell>
          <cell r="B1131" t="str">
            <v>Klasična spojka GGS, DN 80.</v>
          </cell>
          <cell r="C1131" t="str">
            <v>kos</v>
          </cell>
          <cell r="D1131">
            <v>3210</v>
          </cell>
        </row>
        <row r="1132">
          <cell r="A1132" t="str">
            <v>10 1220 100</v>
          </cell>
          <cell r="B1132" t="str">
            <v>Klasična spojka GGS, DN 100.</v>
          </cell>
          <cell r="C1132" t="str">
            <v>kos</v>
          </cell>
          <cell r="D1132">
            <v>4960</v>
          </cell>
        </row>
        <row r="1133">
          <cell r="A1133" t="str">
            <v>10 1220 125</v>
          </cell>
          <cell r="B1133" t="str">
            <v>Klasična spojka GGS, DN 125.</v>
          </cell>
          <cell r="C1133" t="str">
            <v>kos</v>
          </cell>
          <cell r="D1133">
            <v>5570</v>
          </cell>
        </row>
        <row r="1134">
          <cell r="A1134" t="str">
            <v>10 1220 150</v>
          </cell>
          <cell r="B1134" t="str">
            <v>Klasična spojka GGS, DN 150.</v>
          </cell>
          <cell r="C1134" t="str">
            <v>kos</v>
          </cell>
          <cell r="D1134">
            <v>6900</v>
          </cell>
        </row>
        <row r="1135">
          <cell r="A1135" t="str">
            <v>10 1220 200</v>
          </cell>
          <cell r="B1135" t="str">
            <v>Klasična spojka GGS, DN 200.</v>
          </cell>
          <cell r="C1135" t="str">
            <v>kos</v>
          </cell>
          <cell r="D1135">
            <v>9690</v>
          </cell>
        </row>
        <row r="1136">
          <cell r="A1136" t="str">
            <v>10 1220 250</v>
          </cell>
          <cell r="B1136" t="str">
            <v>Klasična spojka GGS, DN 250.</v>
          </cell>
          <cell r="C1136" t="str">
            <v>kos</v>
          </cell>
          <cell r="D1136">
            <v>11830</v>
          </cell>
        </row>
        <row r="1137">
          <cell r="A1137" t="str">
            <v>10 1220 300</v>
          </cell>
          <cell r="B1137" t="str">
            <v>Klasična spojka GGS, DN 300.</v>
          </cell>
          <cell r="C1137" t="str">
            <v>kos</v>
          </cell>
          <cell r="D1137">
            <v>13330</v>
          </cell>
        </row>
        <row r="1138">
          <cell r="A1138" t="str">
            <v>10 1220 350</v>
          </cell>
          <cell r="B1138" t="str">
            <v>Klasična spojka GGS, DN 350.</v>
          </cell>
          <cell r="C1138" t="str">
            <v>kos</v>
          </cell>
          <cell r="D1138">
            <v>37950</v>
          </cell>
        </row>
        <row r="1139">
          <cell r="A1139" t="str">
            <v>10 1220 400</v>
          </cell>
          <cell r="B1139" t="str">
            <v>Klasična spojka GGS, DN 400.</v>
          </cell>
          <cell r="C1139" t="str">
            <v>kos</v>
          </cell>
          <cell r="D1139">
            <v>42450</v>
          </cell>
        </row>
        <row r="1140">
          <cell r="A1140" t="str">
            <v>10 1220 450</v>
          </cell>
          <cell r="B1140" t="str">
            <v>Klasična spojka GGS, DN 450.</v>
          </cell>
          <cell r="C1140" t="str">
            <v>kos</v>
          </cell>
          <cell r="D1140">
            <v>45360</v>
          </cell>
        </row>
        <row r="1141">
          <cell r="A1141" t="str">
            <v>10 1220 500</v>
          </cell>
          <cell r="B1141" t="str">
            <v>Klasična spojka GGS, DN 500.</v>
          </cell>
          <cell r="C1141" t="str">
            <v>kos</v>
          </cell>
          <cell r="D1141">
            <v>49900</v>
          </cell>
        </row>
        <row r="1142">
          <cell r="A1142" t="str">
            <v>10 1220 600</v>
          </cell>
          <cell r="B1142" t="str">
            <v>Klasična spojka GGS, DN 600.</v>
          </cell>
          <cell r="C1142" t="str">
            <v>kos</v>
          </cell>
          <cell r="D1142">
            <v>82890</v>
          </cell>
        </row>
        <row r="1144">
          <cell r="A1144" t="str">
            <v>10 1230 000</v>
          </cell>
          <cell r="B1144" t="str">
            <v>NL fazonski kos, MAXI GGS spojka</v>
          </cell>
        </row>
        <row r="1145">
          <cell r="A1145" t="str">
            <v>10 1230 00A</v>
          </cell>
          <cell r="B1145" t="str">
            <v>MAXI GGS spojka, tip A,  DN 50.</v>
          </cell>
          <cell r="C1145" t="str">
            <v>kos</v>
          </cell>
          <cell r="D1145">
            <v>7380</v>
          </cell>
        </row>
        <row r="1146">
          <cell r="A1146" t="str">
            <v>10 1230 00B</v>
          </cell>
          <cell r="B1146" t="str">
            <v>MAXI GGS spojka, tip B,  DN 60.</v>
          </cell>
          <cell r="C1146" t="str">
            <v>kos</v>
          </cell>
          <cell r="D1146">
            <v>7410</v>
          </cell>
        </row>
        <row r="1147">
          <cell r="A1147" t="str">
            <v>10 1230 00C</v>
          </cell>
          <cell r="B1147" t="str">
            <v>MAXI GGS spojka, tip C,  DN 80.</v>
          </cell>
          <cell r="C1147" t="str">
            <v>kos</v>
          </cell>
          <cell r="D1147">
            <v>8200</v>
          </cell>
        </row>
        <row r="1148">
          <cell r="A1148" t="str">
            <v>10 1230 00D</v>
          </cell>
          <cell r="B1148" t="str">
            <v>MAXI GGS spojka, tip D,  DN 100.</v>
          </cell>
          <cell r="C1148" t="str">
            <v>kos</v>
          </cell>
          <cell r="D1148">
            <v>10160</v>
          </cell>
        </row>
        <row r="1149">
          <cell r="A1149" t="str">
            <v>10 1230 00F</v>
          </cell>
          <cell r="B1149" t="str">
            <v>MAXI GGS spojka, tip F,  DN 150.</v>
          </cell>
          <cell r="C1149" t="str">
            <v>kos</v>
          </cell>
          <cell r="D1149">
            <v>13070</v>
          </cell>
        </row>
        <row r="1150">
          <cell r="A1150" t="str">
            <v>10 1230 00G</v>
          </cell>
          <cell r="B1150" t="str">
            <v>MAXI GGS spojka, tip G,  DN 200.</v>
          </cell>
          <cell r="C1150" t="str">
            <v>kos</v>
          </cell>
          <cell r="D1150">
            <v>23340</v>
          </cell>
        </row>
        <row r="1151">
          <cell r="A1151" t="str">
            <v>10 1230 00H</v>
          </cell>
          <cell r="B1151" t="str">
            <v>MAXI GGS spojka, tip H,  DN 200.</v>
          </cell>
          <cell r="C1151" t="str">
            <v>kos</v>
          </cell>
          <cell r="D1151">
            <v>27140</v>
          </cell>
        </row>
        <row r="1152">
          <cell r="A1152" t="str">
            <v>10 1230 00J</v>
          </cell>
          <cell r="B1152" t="str">
            <v>MAXI GGS spojka, tip J,  DN 250.</v>
          </cell>
          <cell r="C1152" t="str">
            <v>kos</v>
          </cell>
          <cell r="D1152">
            <v>30190</v>
          </cell>
        </row>
        <row r="1153">
          <cell r="A1153" t="str">
            <v>10 1230 00K</v>
          </cell>
          <cell r="B1153" t="str">
            <v>MAXI GGS spojka, tip K,  DN 300.</v>
          </cell>
          <cell r="C1153" t="str">
            <v>kos</v>
          </cell>
          <cell r="D1153">
            <v>33200</v>
          </cell>
        </row>
        <row r="1155">
          <cell r="A1155" t="str">
            <v>10 1900 000</v>
          </cell>
          <cell r="B1155" t="str">
            <v>LDPE polietilenski ovoj</v>
          </cell>
        </row>
        <row r="1156">
          <cell r="A1156" t="str">
            <v>10 1910 100</v>
          </cell>
          <cell r="B1156" t="str">
            <v>LDPE polietilenski ovoj za NL cev in spojne kose DN 60-100, deb. 200 mikronov, kompletno s pritrdilno žico in pritdilnim trakom</v>
          </cell>
          <cell r="C1156" t="str">
            <v>m1</v>
          </cell>
          <cell r="D1156">
            <v>80</v>
          </cell>
        </row>
        <row r="1157">
          <cell r="A1157" t="str">
            <v>10 1900 125</v>
          </cell>
          <cell r="B1157" t="str">
            <v>LDPE polietilenski ovoj za NL cev in spojne kose DN 125-150, deb. 200 mikronov, kompletno s pritrdilno žico in pritdilnim trakom</v>
          </cell>
          <cell r="C1157" t="str">
            <v>m1</v>
          </cell>
          <cell r="D1157">
            <v>110</v>
          </cell>
        </row>
        <row r="1158">
          <cell r="A1158" t="str">
            <v>10 1900 200</v>
          </cell>
          <cell r="B1158" t="str">
            <v>LDPE polietilenski ovoj za NL cev in spojne kose DN 200, deb. 200 mikronov, kompletno s pritrdilno žico in pritdilnim trakom</v>
          </cell>
          <cell r="C1158" t="str">
            <v>m1</v>
          </cell>
          <cell r="D1158">
            <v>140</v>
          </cell>
        </row>
        <row r="1159">
          <cell r="A1159" t="str">
            <v>10 1900 250</v>
          </cell>
          <cell r="B1159" t="str">
            <v>LDPE polietilenski ovoj za NL cev in spojne kose DN 250-300, deb. 200 mikronov, kompletno s pritrdilno žico in pritdilnim trakom</v>
          </cell>
          <cell r="C1159" t="str">
            <v>m1</v>
          </cell>
          <cell r="D1159">
            <v>190</v>
          </cell>
        </row>
        <row r="1160">
          <cell r="A1160" t="str">
            <v>10 1900 350</v>
          </cell>
          <cell r="B1160" t="str">
            <v>LDPE polietilenski ovoj za NL cev in spojne kose DN 350-400, deb. 200 mikronov, kompletno s pritrdilno žico in pritdilnim trakom</v>
          </cell>
          <cell r="C1160" t="str">
            <v>m1</v>
          </cell>
          <cell r="D1160">
            <v>240</v>
          </cell>
        </row>
        <row r="1161">
          <cell r="A1161" t="str">
            <v>10 1900 450</v>
          </cell>
          <cell r="B1161" t="str">
            <v>LDPE polietilenski ovoj za NL cev in spojne kose DN 450-500, deb. 200 mikronov, kompletno s pritrdilno žico in pritdilnim trakom</v>
          </cell>
          <cell r="C1161" t="str">
            <v>m1</v>
          </cell>
          <cell r="D1161">
            <v>310</v>
          </cell>
        </row>
        <row r="1162">
          <cell r="A1162" t="str">
            <v>10 1900 600</v>
          </cell>
          <cell r="B1162" t="str">
            <v>LDPE polietilenski ovoj za NL cev in spojne kose DN 600, deb. 200 mikronov, kompletno s pritrdilno žico in pritdilnim trakom</v>
          </cell>
          <cell r="C1162" t="str">
            <v>m1</v>
          </cell>
          <cell r="D1162">
            <v>340</v>
          </cell>
        </row>
        <row r="1163">
          <cell r="A1163" t="str">
            <v>10 1900 700</v>
          </cell>
          <cell r="B1163" t="str">
            <v>LDPE polietilenski ovoj za NL cev in spojne kose DN 700, deb. 200 mikronov, kompletno s pritrdilno žico in pritdilnim trakom.</v>
          </cell>
          <cell r="C1163" t="str">
            <v>m1</v>
          </cell>
          <cell r="D1163">
            <v>380</v>
          </cell>
        </row>
        <row r="1165">
          <cell r="A1165" t="str">
            <v>10 2000 000</v>
          </cell>
          <cell r="B1165" t="str">
            <v>PVC fazonski kos MK-KS 11°</v>
          </cell>
        </row>
        <row r="1166">
          <cell r="A1166" t="str">
            <v>10 2000 063</v>
          </cell>
          <cell r="B1166" t="str">
            <v xml:space="preserve">PVC fazonski kos MK-KS 11°, PN 10,  d 63.       </v>
          </cell>
          <cell r="C1166" t="str">
            <v>kos</v>
          </cell>
          <cell r="D1166">
            <v>1330</v>
          </cell>
        </row>
        <row r="1167">
          <cell r="A1167" t="str">
            <v>10 2000 075</v>
          </cell>
          <cell r="B1167" t="str">
            <v xml:space="preserve">PVC fazonski kos MK-KS 11°, PN 10, d 75.   </v>
          </cell>
          <cell r="C1167" t="str">
            <v>kos</v>
          </cell>
          <cell r="D1167">
            <v>1330</v>
          </cell>
        </row>
        <row r="1168">
          <cell r="A1168" t="str">
            <v>10 2000 090</v>
          </cell>
          <cell r="B1168" t="str">
            <v xml:space="preserve">PVC fazonski kos MK-KS 11°, PN 10, d 90.   </v>
          </cell>
          <cell r="C1168" t="str">
            <v>kos</v>
          </cell>
          <cell r="D1168">
            <v>2410</v>
          </cell>
        </row>
        <row r="1169">
          <cell r="A1169" t="str">
            <v>10 2000 110</v>
          </cell>
          <cell r="B1169" t="str">
            <v xml:space="preserve">PVC fazonski kos MK-KS 11°, PN 10, d 110.      </v>
          </cell>
          <cell r="C1169" t="str">
            <v>kos</v>
          </cell>
          <cell r="D1169">
            <v>3050</v>
          </cell>
        </row>
        <row r="1170">
          <cell r="A1170" t="str">
            <v>10 2000 140</v>
          </cell>
          <cell r="B1170" t="str">
            <v xml:space="preserve">PVC fazonski kos MK-KS 11°, PN 10, d 140.  </v>
          </cell>
          <cell r="C1170" t="str">
            <v>kos</v>
          </cell>
          <cell r="D1170">
            <v>5150</v>
          </cell>
        </row>
        <row r="1171">
          <cell r="A1171" t="str">
            <v>10 2000 160</v>
          </cell>
          <cell r="B1171" t="str">
            <v xml:space="preserve">PVC fazonski kos MK-KS 11°, PN 10, d 160.  </v>
          </cell>
          <cell r="C1171" t="str">
            <v>kos</v>
          </cell>
          <cell r="D1171">
            <v>6250</v>
          </cell>
        </row>
        <row r="1172">
          <cell r="A1172" t="str">
            <v>10 2000 225</v>
          </cell>
          <cell r="B1172" t="str">
            <v>PVC fazonski kos MK-KS 11°, PN 10, d 225.</v>
          </cell>
          <cell r="C1172" t="str">
            <v>kos</v>
          </cell>
          <cell r="D1172">
            <v>14770</v>
          </cell>
        </row>
        <row r="1173">
          <cell r="A1173" t="str">
            <v>10 2000 280</v>
          </cell>
          <cell r="B1173" t="str">
            <v xml:space="preserve">PVC fazonski kos MK-KS 11°, PN 10, d 280.   </v>
          </cell>
          <cell r="C1173" t="str">
            <v>kos</v>
          </cell>
          <cell r="D1173">
            <v>14810</v>
          </cell>
        </row>
        <row r="1174">
          <cell r="A1174" t="str">
            <v>10 2000 315</v>
          </cell>
          <cell r="B1174" t="str">
            <v xml:space="preserve">PVC fazonski kos MK-KS 11°, PN 10, d 315.  </v>
          </cell>
          <cell r="C1174" t="str">
            <v>kos</v>
          </cell>
          <cell r="D1174">
            <v>23330</v>
          </cell>
        </row>
        <row r="1176">
          <cell r="A1176" t="str">
            <v>10 2001 000</v>
          </cell>
          <cell r="B1176" t="str">
            <v>PVC fazonski kos MK-KS 22°</v>
          </cell>
        </row>
        <row r="1177">
          <cell r="A1177" t="str">
            <v>10 2001 063</v>
          </cell>
          <cell r="B1177" t="str">
            <v xml:space="preserve">PVC fazonski kos MK-KS 22°, PN 10,  d 63.       </v>
          </cell>
          <cell r="C1177" t="str">
            <v>kos</v>
          </cell>
          <cell r="D1177">
            <v>1330</v>
          </cell>
        </row>
        <row r="1178">
          <cell r="A1178" t="str">
            <v>10 2001 075</v>
          </cell>
          <cell r="B1178" t="str">
            <v xml:space="preserve">PVC fazonski kos MK-KS 22°, PN 10, d 75.   </v>
          </cell>
          <cell r="C1178" t="str">
            <v>kos</v>
          </cell>
          <cell r="D1178">
            <v>1330</v>
          </cell>
        </row>
        <row r="1179">
          <cell r="A1179" t="str">
            <v>10 2001 090</v>
          </cell>
          <cell r="B1179" t="str">
            <v xml:space="preserve">PVC fazonski kos MK-KS 22°, PN 10, d 90.   </v>
          </cell>
          <cell r="C1179" t="str">
            <v>kos</v>
          </cell>
          <cell r="D1179">
            <v>2410</v>
          </cell>
        </row>
        <row r="1180">
          <cell r="A1180" t="str">
            <v>10 2001 110</v>
          </cell>
          <cell r="B1180" t="str">
            <v xml:space="preserve">PVC fazonski kos MK-KS 22°, PN 10, d 110.      </v>
          </cell>
          <cell r="C1180" t="str">
            <v>kos</v>
          </cell>
          <cell r="D1180">
            <v>3050</v>
          </cell>
        </row>
        <row r="1181">
          <cell r="A1181" t="str">
            <v>10 2001 140</v>
          </cell>
          <cell r="B1181" t="str">
            <v xml:space="preserve">PVC fazonski kos MK-KS 22°, PN 10, d 140.  </v>
          </cell>
          <cell r="C1181" t="str">
            <v>kos</v>
          </cell>
          <cell r="D1181">
            <v>5150</v>
          </cell>
        </row>
        <row r="1182">
          <cell r="A1182" t="str">
            <v>10 2001 160</v>
          </cell>
          <cell r="B1182" t="str">
            <v xml:space="preserve">PVC fazonski kos MK-KS 22°, PN 10, d 160.  </v>
          </cell>
          <cell r="C1182" t="str">
            <v>kos</v>
          </cell>
          <cell r="D1182">
            <v>6250</v>
          </cell>
        </row>
        <row r="1183">
          <cell r="A1183" t="str">
            <v>10 2001 225</v>
          </cell>
          <cell r="B1183" t="str">
            <v>PVC fazonski kos MK-KS 22°, PN 10, d 225.</v>
          </cell>
          <cell r="C1183" t="str">
            <v>kos</v>
          </cell>
          <cell r="D1183">
            <v>14770</v>
          </cell>
        </row>
        <row r="1184">
          <cell r="A1184" t="str">
            <v>10 2001 280</v>
          </cell>
          <cell r="B1184" t="str">
            <v xml:space="preserve">PVC fazonski kos MK-KS 22°, PN 10, d 280.   </v>
          </cell>
          <cell r="C1184" t="str">
            <v>kos</v>
          </cell>
          <cell r="D1184">
            <v>14810</v>
          </cell>
        </row>
        <row r="1185">
          <cell r="A1185" t="str">
            <v>10 2001 315</v>
          </cell>
          <cell r="B1185" t="str">
            <v xml:space="preserve">PVC fazonski kos MK-KS 22°, PN 10, d 315.  </v>
          </cell>
          <cell r="C1185" t="str">
            <v>kos</v>
          </cell>
          <cell r="D1185">
            <v>23330</v>
          </cell>
        </row>
        <row r="1187">
          <cell r="A1187" t="str">
            <v>10 2002 000</v>
          </cell>
          <cell r="B1187" t="str">
            <v>PVC fazonski kos MK-KS 30°</v>
          </cell>
        </row>
        <row r="1188">
          <cell r="A1188" t="str">
            <v>10 2002 063</v>
          </cell>
          <cell r="B1188" t="str">
            <v xml:space="preserve">PVC fazonski kos MK-KS 30°, PN 10,  d 63.       </v>
          </cell>
          <cell r="C1188" t="str">
            <v>kos</v>
          </cell>
          <cell r="D1188">
            <v>1330</v>
          </cell>
        </row>
        <row r="1189">
          <cell r="A1189" t="str">
            <v>10 2002 075</v>
          </cell>
          <cell r="B1189" t="str">
            <v xml:space="preserve">PVC fazonski kos MK-KS 30°, PN 10, d 75.   </v>
          </cell>
          <cell r="C1189" t="str">
            <v>kos</v>
          </cell>
          <cell r="D1189">
            <v>1330</v>
          </cell>
        </row>
        <row r="1190">
          <cell r="A1190" t="str">
            <v>10 2002 090</v>
          </cell>
          <cell r="B1190" t="str">
            <v xml:space="preserve">PVC fazonski kos MK-KS 30°, PN 10, d 90.   </v>
          </cell>
          <cell r="C1190" t="str">
            <v>kos</v>
          </cell>
          <cell r="D1190">
            <v>2410</v>
          </cell>
        </row>
        <row r="1191">
          <cell r="A1191" t="str">
            <v>10 2002 110</v>
          </cell>
          <cell r="B1191" t="str">
            <v xml:space="preserve">PVC fazonski kos MK-KS 30°, PN 10, d 110.      </v>
          </cell>
          <cell r="C1191" t="str">
            <v>kos</v>
          </cell>
          <cell r="D1191">
            <v>3050</v>
          </cell>
        </row>
        <row r="1192">
          <cell r="A1192" t="str">
            <v>10 2002 140</v>
          </cell>
          <cell r="B1192" t="str">
            <v xml:space="preserve">PVC fazonski kos MK-KS 30°, PN 10, d 140.  </v>
          </cell>
          <cell r="C1192" t="str">
            <v>kos</v>
          </cell>
          <cell r="D1192">
            <v>5150</v>
          </cell>
        </row>
        <row r="1193">
          <cell r="A1193" t="str">
            <v>10 2002 160</v>
          </cell>
          <cell r="B1193" t="str">
            <v xml:space="preserve">PVC fazonski kos MK-KS 30°, PN 10, d 160.  </v>
          </cell>
          <cell r="C1193" t="str">
            <v>kos</v>
          </cell>
          <cell r="D1193">
            <v>6250</v>
          </cell>
        </row>
        <row r="1194">
          <cell r="A1194" t="str">
            <v>10 2002 225</v>
          </cell>
          <cell r="B1194" t="str">
            <v>PVC fazonski kos MK-KS 30°, PN 10, d 225.</v>
          </cell>
          <cell r="C1194" t="str">
            <v>kos</v>
          </cell>
          <cell r="D1194">
            <v>14770</v>
          </cell>
        </row>
        <row r="1195">
          <cell r="A1195" t="str">
            <v>10 2002 280</v>
          </cell>
          <cell r="B1195" t="str">
            <v xml:space="preserve">PVC fazonski kos MK-KS 30°, PN 10, d 280.   </v>
          </cell>
          <cell r="C1195" t="str">
            <v>kos</v>
          </cell>
          <cell r="D1195">
            <v>14810</v>
          </cell>
        </row>
        <row r="1196">
          <cell r="A1196" t="str">
            <v>10 2002 315</v>
          </cell>
          <cell r="B1196" t="str">
            <v xml:space="preserve">PVC fazonski kos MK-KS 30°, PN 10, d 315.  </v>
          </cell>
          <cell r="C1196" t="str">
            <v>kos</v>
          </cell>
          <cell r="D1196">
            <v>23330</v>
          </cell>
        </row>
        <row r="1198">
          <cell r="A1198" t="str">
            <v>10 2003 000</v>
          </cell>
          <cell r="B1198" t="str">
            <v>PVC fazonski kos MK-KS 45°</v>
          </cell>
        </row>
        <row r="1199">
          <cell r="A1199" t="str">
            <v>10 2003 063</v>
          </cell>
          <cell r="B1199" t="str">
            <v xml:space="preserve">PVC fazonski kos MK-KS 45°, PN 10,  d 63.       </v>
          </cell>
          <cell r="C1199" t="str">
            <v>kos</v>
          </cell>
          <cell r="D1199">
            <v>1330</v>
          </cell>
        </row>
        <row r="1200">
          <cell r="A1200" t="str">
            <v>10 2003 075</v>
          </cell>
          <cell r="B1200" t="str">
            <v xml:space="preserve">PVC fazonski kos MK-KS 45°, PN 10, d 75.   </v>
          </cell>
          <cell r="C1200" t="str">
            <v>kos</v>
          </cell>
          <cell r="D1200">
            <v>1330</v>
          </cell>
        </row>
        <row r="1201">
          <cell r="A1201" t="str">
            <v>10 2003 090</v>
          </cell>
          <cell r="B1201" t="str">
            <v xml:space="preserve">PVC fazonski kos MK-KS 45°, PN 10, d 90.   </v>
          </cell>
          <cell r="C1201" t="str">
            <v>kos</v>
          </cell>
          <cell r="D1201">
            <v>2410</v>
          </cell>
        </row>
        <row r="1202">
          <cell r="A1202" t="str">
            <v>10 2003 110</v>
          </cell>
          <cell r="B1202" t="str">
            <v xml:space="preserve">PVC fazonski kos MK-KS 45°, PN 10, d 110.      </v>
          </cell>
          <cell r="C1202" t="str">
            <v>kos</v>
          </cell>
          <cell r="D1202">
            <v>3050</v>
          </cell>
        </row>
        <row r="1203">
          <cell r="A1203" t="str">
            <v>10 2003 140</v>
          </cell>
          <cell r="B1203" t="str">
            <v xml:space="preserve">PVC fazonski kos MK-KS 45°, PN 10, d 140.  </v>
          </cell>
          <cell r="C1203" t="str">
            <v>kos</v>
          </cell>
          <cell r="D1203">
            <v>5150</v>
          </cell>
        </row>
        <row r="1204">
          <cell r="A1204" t="str">
            <v>10 2003 160</v>
          </cell>
          <cell r="B1204" t="str">
            <v xml:space="preserve">PVC fazonski kos MK-KS 45°, PN 10, d 160.  </v>
          </cell>
          <cell r="C1204" t="str">
            <v>kos</v>
          </cell>
          <cell r="D1204">
            <v>6250</v>
          </cell>
        </row>
        <row r="1205">
          <cell r="A1205" t="str">
            <v>10 2003 225</v>
          </cell>
          <cell r="B1205" t="str">
            <v>PVC fazonski kos MK-KS 45°, PN 10, d 225.</v>
          </cell>
          <cell r="C1205" t="str">
            <v>kos</v>
          </cell>
          <cell r="D1205">
            <v>14770</v>
          </cell>
        </row>
        <row r="1206">
          <cell r="A1206" t="str">
            <v>10 2003 280</v>
          </cell>
          <cell r="B1206" t="str">
            <v xml:space="preserve">PVC fazonski kos MK-KS 45°, PN 10, d 280.   </v>
          </cell>
          <cell r="C1206" t="str">
            <v>kos</v>
          </cell>
          <cell r="D1206">
            <v>14810</v>
          </cell>
        </row>
        <row r="1207">
          <cell r="A1207" t="str">
            <v>10 2003 315</v>
          </cell>
          <cell r="B1207" t="str">
            <v xml:space="preserve">PVC fazonski kos MK-KS 45°, PN 10, d 315.  </v>
          </cell>
          <cell r="C1207" t="str">
            <v>kos</v>
          </cell>
          <cell r="D1207">
            <v>23330</v>
          </cell>
        </row>
        <row r="1209">
          <cell r="A1209" t="str">
            <v>10 2004 000</v>
          </cell>
          <cell r="B1209" t="str">
            <v>PVC fazonski kos MK-KS 90°</v>
          </cell>
        </row>
        <row r="1210">
          <cell r="A1210" t="str">
            <v>10 2004 063</v>
          </cell>
          <cell r="B1210" t="str">
            <v xml:space="preserve">PVC fazonski kos MK-KS 90°, PN 10,  d 63.       </v>
          </cell>
          <cell r="C1210" t="str">
            <v>kos</v>
          </cell>
          <cell r="D1210">
            <v>1330</v>
          </cell>
        </row>
        <row r="1211">
          <cell r="A1211" t="str">
            <v>10 2004 075</v>
          </cell>
          <cell r="B1211" t="str">
            <v xml:space="preserve">PVC fazonski kos MK-KS 90°, PN 10, d 75.   </v>
          </cell>
          <cell r="C1211" t="str">
            <v>kos</v>
          </cell>
          <cell r="D1211">
            <v>1330</v>
          </cell>
        </row>
        <row r="1212">
          <cell r="A1212" t="str">
            <v>10 2004 090</v>
          </cell>
          <cell r="B1212" t="str">
            <v xml:space="preserve">PVC fazonski kos MK-KS 90°, PN 10, d 90.   </v>
          </cell>
          <cell r="C1212" t="str">
            <v>kos</v>
          </cell>
          <cell r="D1212">
            <v>2410</v>
          </cell>
        </row>
        <row r="1213">
          <cell r="A1213" t="str">
            <v>10 2004 110</v>
          </cell>
          <cell r="B1213" t="str">
            <v xml:space="preserve">PVC fazonski kos MK-KS 90°, PN 10, d 110.      </v>
          </cell>
          <cell r="C1213" t="str">
            <v>kos</v>
          </cell>
          <cell r="D1213">
            <v>3050</v>
          </cell>
        </row>
        <row r="1214">
          <cell r="A1214" t="str">
            <v>10 2004 140</v>
          </cell>
          <cell r="B1214" t="str">
            <v xml:space="preserve">PVC fazonski kos MK-KS 90°, PN 10, d 140.  </v>
          </cell>
          <cell r="C1214" t="str">
            <v>kos</v>
          </cell>
          <cell r="D1214">
            <v>5150</v>
          </cell>
        </row>
        <row r="1215">
          <cell r="A1215" t="str">
            <v>10 2004 160</v>
          </cell>
          <cell r="B1215" t="str">
            <v xml:space="preserve">PVC fazonski kos MK-KS 90°, PN 10, d 160.  </v>
          </cell>
          <cell r="C1215" t="str">
            <v>kos</v>
          </cell>
          <cell r="D1215">
            <v>6250</v>
          </cell>
        </row>
        <row r="1216">
          <cell r="A1216" t="str">
            <v>10 2004 225</v>
          </cell>
          <cell r="B1216" t="str">
            <v>PVC fazonski kos MK-KS 90°, PN 10, d 225.</v>
          </cell>
          <cell r="C1216" t="str">
            <v>kos</v>
          </cell>
          <cell r="D1216">
            <v>14770</v>
          </cell>
        </row>
        <row r="1217">
          <cell r="A1217" t="str">
            <v>10 2004 280</v>
          </cell>
          <cell r="B1217" t="str">
            <v xml:space="preserve">PVC fazonski kos MK-KS 90°, PN 10, d 280.   </v>
          </cell>
          <cell r="C1217" t="str">
            <v>kos</v>
          </cell>
          <cell r="D1217">
            <v>14810</v>
          </cell>
        </row>
        <row r="1218">
          <cell r="A1218" t="str">
            <v>10 2004 315</v>
          </cell>
          <cell r="B1218" t="str">
            <v xml:space="preserve">PVC fazonski kos MK-KS 90°, PN 10, d 315.  </v>
          </cell>
          <cell r="C1218" t="str">
            <v>kos</v>
          </cell>
          <cell r="D1218">
            <v>23330</v>
          </cell>
        </row>
        <row r="1220">
          <cell r="A1220" t="str">
            <v>10 2010 000</v>
          </cell>
          <cell r="B1220" t="str">
            <v>TESAL fazonski kos</v>
          </cell>
        </row>
        <row r="1221">
          <cell r="A1221" t="str">
            <v>10 2010 200</v>
          </cell>
          <cell r="B1221" t="str">
            <v>TESAL spojni element S, DN 200.</v>
          </cell>
          <cell r="C1221" t="str">
            <v>kos</v>
          </cell>
          <cell r="D1221">
            <v>10300</v>
          </cell>
        </row>
        <row r="1222">
          <cell r="A1222" t="str">
            <v>10 2010 300</v>
          </cell>
          <cell r="B1222" t="str">
            <v>TESAL spojni element S, DN 300.</v>
          </cell>
          <cell r="C1222" t="str">
            <v>kos</v>
          </cell>
          <cell r="D1222">
            <v>8720</v>
          </cell>
        </row>
        <row r="1223">
          <cell r="A1223" t="str">
            <v>10 2010 500</v>
          </cell>
          <cell r="B1223" t="str">
            <v xml:space="preserve">TESAL spojni element S, DN 500. </v>
          </cell>
          <cell r="C1223" t="str">
            <v>kos</v>
          </cell>
          <cell r="D1223">
            <v>19400</v>
          </cell>
        </row>
        <row r="1224">
          <cell r="A1224" t="str">
            <v>10 2011 500</v>
          </cell>
          <cell r="B1224" t="str">
            <v xml:space="preserve">TESAL vitlak spojka tip A, DN 500, PN 10 bar.     </v>
          </cell>
          <cell r="C1224" t="str">
            <v>kos</v>
          </cell>
          <cell r="D1224">
            <v>6230</v>
          </cell>
        </row>
        <row r="1225">
          <cell r="A1225" t="str">
            <v>10 2012 200</v>
          </cell>
          <cell r="B1225" t="str">
            <v xml:space="preserve">TESAL vitlak spojka tip B, DN 200, PN 10.     </v>
          </cell>
          <cell r="C1225" t="str">
            <v>kos</v>
          </cell>
          <cell r="D1225">
            <v>5140</v>
          </cell>
        </row>
        <row r="1226">
          <cell r="A1226" t="str">
            <v>10 2012 300</v>
          </cell>
          <cell r="B1226" t="str">
            <v xml:space="preserve">TESAL vitlak spojka tip B, DN 300, PN 10.     </v>
          </cell>
          <cell r="C1226" t="str">
            <v>kos</v>
          </cell>
          <cell r="D1226">
            <v>2300</v>
          </cell>
        </row>
        <row r="1227">
          <cell r="A1227" t="str">
            <v>10 2013 200</v>
          </cell>
          <cell r="B1227" t="str">
            <v>TESAL lok 15° DN 200 kompletno z vitlak spojko, PN 10 bar.</v>
          </cell>
          <cell r="C1227" t="str">
            <v>kos</v>
          </cell>
          <cell r="D1227">
            <v>21330</v>
          </cell>
        </row>
        <row r="1228">
          <cell r="A1228" t="str">
            <v>10 2014 200</v>
          </cell>
          <cell r="B1228" t="str">
            <v>TESAL lok 30° DN 200 kompletno z vitlak spojko, PN 10 bar.</v>
          </cell>
          <cell r="C1228" t="str">
            <v>kos</v>
          </cell>
          <cell r="D1228">
            <v>21330</v>
          </cell>
        </row>
        <row r="1229">
          <cell r="A1229" t="str">
            <v>10 2014 300</v>
          </cell>
          <cell r="B1229" t="str">
            <v>TESAL lok 30°  kompletno z vitlak spojko DN 300, PN 10 bar.</v>
          </cell>
          <cell r="C1229" t="str">
            <v>kos</v>
          </cell>
          <cell r="D1229">
            <v>11120</v>
          </cell>
        </row>
        <row r="1230">
          <cell r="A1230" t="str">
            <v>10 2014 500</v>
          </cell>
          <cell r="B1230" t="str">
            <v>TESAL lok 30° kompletno z vitlak spojko DN 500, PN 10 bar.</v>
          </cell>
          <cell r="C1230" t="str">
            <v>kos</v>
          </cell>
          <cell r="D1230">
            <v>20650</v>
          </cell>
        </row>
        <row r="1231">
          <cell r="A1231" t="str">
            <v>10 2015 200</v>
          </cell>
          <cell r="B1231" t="str">
            <v>TESAL lok 45° DN 200 kompletno z vitlak spojko, PN 10 bar.</v>
          </cell>
          <cell r="C1231" t="str">
            <v>kos</v>
          </cell>
          <cell r="D1231">
            <v>24620</v>
          </cell>
        </row>
        <row r="1232">
          <cell r="A1232" t="str">
            <v>10 2016 200</v>
          </cell>
          <cell r="B1232" t="str">
            <v>Tesal lok 90° DN 200 kompletno z vitlak spojko, PN 10 bar.</v>
          </cell>
          <cell r="C1232" t="str">
            <v>kos</v>
          </cell>
          <cell r="D1232">
            <v>34200</v>
          </cell>
        </row>
        <row r="1234">
          <cell r="A1234" t="str">
            <v>10 2100 000</v>
          </cell>
          <cell r="B1234" t="str">
            <v>LTŽ fazonski kos, F kos</v>
          </cell>
        </row>
        <row r="1235">
          <cell r="A1235" t="str">
            <v>10 2101 100</v>
          </cell>
          <cell r="B1235" t="str">
            <v>LTŽ F kos, DN 100, l=100 mm.</v>
          </cell>
          <cell r="C1235" t="str">
            <v>kos</v>
          </cell>
          <cell r="D1235">
            <v>2820</v>
          </cell>
        </row>
        <row r="1237">
          <cell r="A1237" t="str">
            <v>10 2102 080</v>
          </cell>
          <cell r="B1237" t="str">
            <v>LTŽ F kos, DN 80, l=200 mm.</v>
          </cell>
          <cell r="C1237" t="str">
            <v>kos</v>
          </cell>
          <cell r="D1237">
            <v>2980</v>
          </cell>
        </row>
        <row r="1238">
          <cell r="A1238" t="str">
            <v>10 2102 100</v>
          </cell>
          <cell r="B1238" t="str">
            <v>LTŽ F kos, DN 100, l=200 mm.</v>
          </cell>
          <cell r="C1238" t="str">
            <v>kos</v>
          </cell>
          <cell r="D1238">
            <v>4420</v>
          </cell>
        </row>
        <row r="1239">
          <cell r="A1239" t="str">
            <v>10 2102 125</v>
          </cell>
          <cell r="B1239" t="str">
            <v>LTŽ F kos, DN 125, l=200 mm.</v>
          </cell>
          <cell r="C1239" t="str">
            <v>kos</v>
          </cell>
          <cell r="D1239">
            <v>5610</v>
          </cell>
        </row>
        <row r="1241">
          <cell r="A1241" t="str">
            <v>10 2102 100</v>
          </cell>
          <cell r="B1241" t="str">
            <v>LTŽ F kos, DN 100, l=250 mm.</v>
          </cell>
          <cell r="C1241" t="str">
            <v>kos</v>
          </cell>
          <cell r="D1241">
            <v>4620</v>
          </cell>
        </row>
        <row r="1243">
          <cell r="A1243" t="str">
            <v>10 2103 050</v>
          </cell>
          <cell r="B1243" t="str">
            <v>LTŽ F kos, DN 50, l=300 mm.</v>
          </cell>
          <cell r="C1243" t="str">
            <v>kos</v>
          </cell>
          <cell r="D1243">
            <v>2310</v>
          </cell>
        </row>
        <row r="1244">
          <cell r="A1244" t="str">
            <v>10 2103 080</v>
          </cell>
          <cell r="B1244" t="str">
            <v>LTŽ F kos, DN 80, l=300 mm.</v>
          </cell>
          <cell r="C1244" t="str">
            <v>kos</v>
          </cell>
          <cell r="D1244">
            <v>3540</v>
          </cell>
        </row>
        <row r="1245">
          <cell r="A1245" t="str">
            <v>10 2103 100</v>
          </cell>
          <cell r="B1245" t="str">
            <v>LTŽ F kos, DN 100, l=300 mm.</v>
          </cell>
          <cell r="C1245" t="str">
            <v>kos</v>
          </cell>
          <cell r="D1245">
            <v>5020</v>
          </cell>
        </row>
        <row r="1246">
          <cell r="A1246" t="str">
            <v>10 2103 125</v>
          </cell>
          <cell r="B1246" t="str">
            <v>LTŽ F kos, DN 125, l=300 mm.</v>
          </cell>
          <cell r="C1246" t="str">
            <v>kos</v>
          </cell>
          <cell r="D1246">
            <v>6430</v>
          </cell>
        </row>
        <row r="1248">
          <cell r="A1248" t="str">
            <v>10 2104 050</v>
          </cell>
          <cell r="B1248" t="str">
            <v>LTŽ F kos, DN 50, l=400 mm.</v>
          </cell>
          <cell r="C1248" t="str">
            <v>kos</v>
          </cell>
          <cell r="D1248">
            <v>2480</v>
          </cell>
        </row>
        <row r="1249">
          <cell r="A1249" t="str">
            <v>10 2104 065</v>
          </cell>
          <cell r="B1249" t="str">
            <v>LTŽ F kos, DN 65, l=400 mm.</v>
          </cell>
          <cell r="C1249" t="str">
            <v>kos</v>
          </cell>
          <cell r="D1249">
            <v>3310</v>
          </cell>
        </row>
        <row r="1250">
          <cell r="A1250" t="str">
            <v>10 2104 080</v>
          </cell>
          <cell r="B1250" t="str">
            <v>LTŽ F kos, DN 80, l=400 mm.</v>
          </cell>
          <cell r="C1250" t="str">
            <v>kos</v>
          </cell>
          <cell r="D1250">
            <v>3860</v>
          </cell>
        </row>
        <row r="1251">
          <cell r="A1251" t="str">
            <v>10 2104 100</v>
          </cell>
          <cell r="B1251" t="str">
            <v>LTŽ F kos, DN 100, l=400 mm.</v>
          </cell>
          <cell r="C1251" t="str">
            <v>kos</v>
          </cell>
          <cell r="D1251">
            <v>5610</v>
          </cell>
        </row>
        <row r="1252">
          <cell r="A1252" t="str">
            <v>10 2104 125</v>
          </cell>
          <cell r="B1252" t="str">
            <v>LTŽ F kos, DN 125, l=400 mm.</v>
          </cell>
          <cell r="C1252" t="str">
            <v>kos</v>
          </cell>
          <cell r="D1252">
            <v>7630</v>
          </cell>
        </row>
        <row r="1253">
          <cell r="A1253" t="str">
            <v>10 2104 150</v>
          </cell>
          <cell r="B1253" t="str">
            <v>LTŽ F kos, DN 150, l=400 mm.</v>
          </cell>
          <cell r="C1253" t="str">
            <v>kos</v>
          </cell>
          <cell r="D1253">
            <v>12460</v>
          </cell>
        </row>
        <row r="1254">
          <cell r="A1254" t="str">
            <v>10 2104 200</v>
          </cell>
          <cell r="B1254" t="str">
            <v>LTŽ F kos, DN 200, l=400 mm.</v>
          </cell>
          <cell r="C1254" t="str">
            <v>kos</v>
          </cell>
          <cell r="D1254">
            <v>14410</v>
          </cell>
        </row>
        <row r="1256">
          <cell r="A1256" t="str">
            <v>10 2105 050</v>
          </cell>
          <cell r="B1256" t="str">
            <v>LTŽ F kos, DN 50, l=500 mm.</v>
          </cell>
          <cell r="C1256" t="str">
            <v>kos</v>
          </cell>
          <cell r="D1256">
            <v>3150</v>
          </cell>
        </row>
        <row r="1257">
          <cell r="A1257" t="str">
            <v>10 2105 080</v>
          </cell>
          <cell r="B1257" t="str">
            <v>LTŽ F kos, DN 80, l=500 mm.</v>
          </cell>
          <cell r="C1257" t="str">
            <v>kos</v>
          </cell>
          <cell r="D1257">
            <v>4720</v>
          </cell>
        </row>
        <row r="1258">
          <cell r="A1258" t="str">
            <v>10 2105 100</v>
          </cell>
          <cell r="B1258" t="str">
            <v>LTŽ F kos, DN 100, l=500 mm.</v>
          </cell>
          <cell r="C1258" t="str">
            <v>kos</v>
          </cell>
          <cell r="D1258">
            <v>6430</v>
          </cell>
        </row>
        <row r="1259">
          <cell r="A1259" t="str">
            <v>10 2105 125</v>
          </cell>
          <cell r="B1259" t="str">
            <v>LTŽ F kos, DN 125, l=500 mm.</v>
          </cell>
          <cell r="C1259" t="str">
            <v>kos</v>
          </cell>
          <cell r="D1259">
            <v>8560</v>
          </cell>
        </row>
        <row r="1260">
          <cell r="A1260" t="str">
            <v>10 2105 150</v>
          </cell>
          <cell r="B1260" t="str">
            <v>LTŽ F kos, DN 150, l=500 mm.</v>
          </cell>
          <cell r="C1260" t="str">
            <v>kos</v>
          </cell>
          <cell r="D1260">
            <v>12460</v>
          </cell>
        </row>
        <row r="1261">
          <cell r="A1261" t="str">
            <v>10 2105 200</v>
          </cell>
          <cell r="B1261" t="str">
            <v>LTŽ F kos, DN 200, l=500 mm.</v>
          </cell>
          <cell r="C1261" t="str">
            <v>kos</v>
          </cell>
          <cell r="D1261">
            <v>17910</v>
          </cell>
        </row>
        <row r="1262">
          <cell r="A1262" t="str">
            <v>10 2105 250</v>
          </cell>
          <cell r="B1262" t="str">
            <v>LTŽ F kos, DN 250, l=500 mm.</v>
          </cell>
          <cell r="C1262" t="str">
            <v>kos</v>
          </cell>
          <cell r="D1262">
            <v>20020</v>
          </cell>
        </row>
        <row r="1263">
          <cell r="A1263" t="str">
            <v>10 2105 300</v>
          </cell>
          <cell r="B1263" t="str">
            <v>LTŽ F kos, DN 300, l=500 mm.</v>
          </cell>
          <cell r="C1263" t="str">
            <v>kos</v>
          </cell>
          <cell r="D1263">
            <v>25660</v>
          </cell>
        </row>
        <row r="1265">
          <cell r="A1265" t="str">
            <v>10 2106 050</v>
          </cell>
          <cell r="B1265" t="str">
            <v>LTŽ F kos, DN 50, l=600 mm.</v>
          </cell>
          <cell r="C1265" t="str">
            <v>kos</v>
          </cell>
          <cell r="D1265">
            <v>3310</v>
          </cell>
        </row>
        <row r="1266">
          <cell r="A1266" t="str">
            <v>10 2106 065</v>
          </cell>
          <cell r="B1266" t="str">
            <v>LTŽ F kos, DN 65, l=600 mm.</v>
          </cell>
          <cell r="C1266" t="str">
            <v>kos</v>
          </cell>
          <cell r="D1266">
            <v>3860</v>
          </cell>
        </row>
        <row r="1267">
          <cell r="A1267" t="str">
            <v>10 2106 080</v>
          </cell>
          <cell r="B1267" t="str">
            <v>LTŽ F kos, DN 80, l=600 mm.</v>
          </cell>
          <cell r="C1267" t="str">
            <v>kos</v>
          </cell>
          <cell r="D1267">
            <v>5780</v>
          </cell>
        </row>
        <row r="1268">
          <cell r="A1268" t="str">
            <v>10 2106 100</v>
          </cell>
          <cell r="B1268" t="str">
            <v>LTŽ F kos, DN 100, l=600 mm.</v>
          </cell>
          <cell r="C1268" t="str">
            <v>kos</v>
          </cell>
          <cell r="D1268">
            <v>7830</v>
          </cell>
        </row>
        <row r="1269">
          <cell r="A1269" t="str">
            <v>10 2106 125</v>
          </cell>
          <cell r="B1269" t="str">
            <v>LTŽ F kos, DN 125, l=600 mm.</v>
          </cell>
          <cell r="C1269" t="str">
            <v>kos</v>
          </cell>
          <cell r="D1269">
            <v>9730</v>
          </cell>
        </row>
        <row r="1270">
          <cell r="A1270" t="str">
            <v>10 2106 150</v>
          </cell>
          <cell r="B1270" t="str">
            <v>LTŽ F kos, DN 150, l=600 mm.</v>
          </cell>
          <cell r="C1270" t="str">
            <v>kos</v>
          </cell>
          <cell r="D1270">
            <v>12460</v>
          </cell>
        </row>
        <row r="1271">
          <cell r="A1271" t="str">
            <v>10 2106 200</v>
          </cell>
          <cell r="B1271" t="str">
            <v>LTŽ F kos, DN 200, l=600 mm.</v>
          </cell>
          <cell r="C1271" t="str">
            <v>kos</v>
          </cell>
          <cell r="D1271">
            <v>17910</v>
          </cell>
        </row>
        <row r="1272">
          <cell r="A1272" t="str">
            <v>10 2106 250</v>
          </cell>
          <cell r="B1272" t="str">
            <v>LTŽ F kos, DN 250, l=600 mm.</v>
          </cell>
          <cell r="C1272" t="str">
            <v>kos</v>
          </cell>
          <cell r="D1272">
            <v>21890</v>
          </cell>
        </row>
        <row r="1273">
          <cell r="A1273" t="str">
            <v>10 2106 300</v>
          </cell>
          <cell r="B1273" t="str">
            <v>LTŽ F kos, DN 300, l=600 mm.</v>
          </cell>
          <cell r="C1273" t="str">
            <v>kos</v>
          </cell>
          <cell r="D1273">
            <v>32100</v>
          </cell>
        </row>
        <row r="1275">
          <cell r="A1275" t="str">
            <v>10 2110 000</v>
          </cell>
          <cell r="B1275" t="str">
            <v>LTŽ fazonski kos,, FF kos,</v>
          </cell>
        </row>
        <row r="1276">
          <cell r="A1276" t="str">
            <v>10 2110 050</v>
          </cell>
          <cell r="B1276" t="str">
            <v>LTŽ FF kos, DN 50, l=100 mm.</v>
          </cell>
          <cell r="C1276" t="str">
            <v>kos</v>
          </cell>
          <cell r="D1276">
            <v>2620</v>
          </cell>
        </row>
        <row r="1277">
          <cell r="A1277" t="str">
            <v>10 2110 065</v>
          </cell>
          <cell r="B1277" t="str">
            <v>LTŽ FF kos, DN 65, l=100 mm.</v>
          </cell>
          <cell r="C1277" t="str">
            <v>kos</v>
          </cell>
          <cell r="D1277">
            <v>3200</v>
          </cell>
        </row>
        <row r="1278">
          <cell r="A1278" t="str">
            <v>10 2110 080</v>
          </cell>
          <cell r="B1278" t="str">
            <v>LTŽ FF kos, DN 80, l=100 mm.</v>
          </cell>
          <cell r="C1278" t="str">
            <v>kos</v>
          </cell>
          <cell r="D1278">
            <v>3590</v>
          </cell>
        </row>
        <row r="1279">
          <cell r="A1279" t="str">
            <v>10 2110 100</v>
          </cell>
          <cell r="B1279" t="str">
            <v>LTŽ FF kos, DN 100, l=100 mm.</v>
          </cell>
          <cell r="C1279" t="str">
            <v>kos</v>
          </cell>
          <cell r="D1279">
            <v>5060</v>
          </cell>
        </row>
        <row r="1280">
          <cell r="A1280" t="str">
            <v>10 2110 125</v>
          </cell>
          <cell r="B1280" t="str">
            <v>LTŽ FF kos, DN 125, l=100 mm.</v>
          </cell>
          <cell r="C1280" t="str">
            <v>kos</v>
          </cell>
          <cell r="D1280">
            <v>6210</v>
          </cell>
        </row>
        <row r="1281">
          <cell r="A1281" t="str">
            <v>10 2110 150</v>
          </cell>
          <cell r="B1281" t="str">
            <v>LTŽ FF kos, DN 150, l=100 mm.</v>
          </cell>
          <cell r="C1281" t="str">
            <v>kos</v>
          </cell>
          <cell r="D1281">
            <v>7480</v>
          </cell>
        </row>
        <row r="1282">
          <cell r="A1282" t="str">
            <v>10 2110 200</v>
          </cell>
          <cell r="B1282" t="str">
            <v>LTŽ FF kos, DN 200, l=100 mm.</v>
          </cell>
          <cell r="C1282" t="str">
            <v>kos</v>
          </cell>
          <cell r="D1282">
            <v>10120</v>
          </cell>
        </row>
        <row r="1283">
          <cell r="A1283" t="str">
            <v>10 2110 250</v>
          </cell>
          <cell r="B1283" t="str">
            <v>LTŽ FF kos, DN 250, l=100 mm.</v>
          </cell>
          <cell r="C1283" t="str">
            <v>kos</v>
          </cell>
          <cell r="D1283">
            <v>14080</v>
          </cell>
        </row>
        <row r="1285">
          <cell r="A1285" t="str">
            <v>10 2112 050</v>
          </cell>
          <cell r="B1285" t="str">
            <v>LTŽ FF kos, DN 50, l=200 mm.</v>
          </cell>
          <cell r="C1285" t="str">
            <v>kos</v>
          </cell>
          <cell r="D1285">
            <v>3060</v>
          </cell>
        </row>
        <row r="1286">
          <cell r="A1286" t="str">
            <v>10 2112 065</v>
          </cell>
          <cell r="B1286" t="str">
            <v>LTŽ FF kos, DN 65, l=200 mm.</v>
          </cell>
          <cell r="C1286" t="str">
            <v>kos</v>
          </cell>
          <cell r="D1286">
            <v>3600</v>
          </cell>
        </row>
        <row r="1287">
          <cell r="A1287" t="str">
            <v>10 2112 080</v>
          </cell>
          <cell r="B1287" t="str">
            <v>LTŽ FF kos, DN 80, l=200 mm.</v>
          </cell>
          <cell r="C1287" t="str">
            <v>kos</v>
          </cell>
          <cell r="D1287">
            <v>4140</v>
          </cell>
        </row>
        <row r="1288">
          <cell r="A1288" t="str">
            <v>10 2112 100</v>
          </cell>
          <cell r="B1288" t="str">
            <v>LTŽ FF kos, DN 100, l=200 mm.</v>
          </cell>
          <cell r="C1288" t="str">
            <v>kos</v>
          </cell>
          <cell r="D1288">
            <v>5650</v>
          </cell>
        </row>
        <row r="1289">
          <cell r="A1289" t="str">
            <v>10 2112 125</v>
          </cell>
          <cell r="B1289" t="str">
            <v>LTŽ FF kos, DN 125, l=200 mm.</v>
          </cell>
          <cell r="C1289" t="str">
            <v>kos</v>
          </cell>
          <cell r="D1289">
            <v>7390</v>
          </cell>
        </row>
        <row r="1290">
          <cell r="A1290" t="str">
            <v>10 2112 150</v>
          </cell>
          <cell r="B1290" t="str">
            <v>LTŽ FF kos, DN 150, l=200 mm.</v>
          </cell>
          <cell r="C1290" t="str">
            <v>kos</v>
          </cell>
          <cell r="D1290">
            <v>9350</v>
          </cell>
        </row>
        <row r="1291">
          <cell r="A1291" t="str">
            <v>10 2112 200</v>
          </cell>
          <cell r="B1291" t="str">
            <v>LTŽ FF kos, DN 200, l=200 mm.</v>
          </cell>
          <cell r="C1291" t="str">
            <v>kos</v>
          </cell>
          <cell r="D1291">
            <v>12870</v>
          </cell>
        </row>
        <row r="1292">
          <cell r="A1292" t="str">
            <v>10 2112 250</v>
          </cell>
          <cell r="B1292" t="str">
            <v>LTŽ FF kos, DN 250, l=200 mm.</v>
          </cell>
          <cell r="C1292" t="str">
            <v>kos</v>
          </cell>
          <cell r="D1292">
            <v>17600</v>
          </cell>
        </row>
        <row r="1293">
          <cell r="A1293" t="str">
            <v>10 2112 300</v>
          </cell>
          <cell r="B1293" t="str">
            <v>LTŽ FF kos, DN 300, l=200 mm.</v>
          </cell>
          <cell r="C1293" t="str">
            <v>kos</v>
          </cell>
          <cell r="D1293">
            <v>18920</v>
          </cell>
        </row>
        <row r="1294">
          <cell r="A1294" t="str">
            <v>10 2112 400</v>
          </cell>
          <cell r="B1294" t="str">
            <v>LTŽ FF kos, DN 400, l=200 mm.</v>
          </cell>
          <cell r="C1294" t="str">
            <v>kos</v>
          </cell>
          <cell r="D1294">
            <v>38790</v>
          </cell>
        </row>
        <row r="1295">
          <cell r="A1295" t="str">
            <v>10 2112 500</v>
          </cell>
          <cell r="B1295" t="str">
            <v>LTŽ FF kos, DN 500, l=200 mm.</v>
          </cell>
          <cell r="C1295" t="str">
            <v>kos</v>
          </cell>
          <cell r="D1295">
            <v>43320</v>
          </cell>
        </row>
        <row r="1297">
          <cell r="A1297" t="str">
            <v>10 2114 050</v>
          </cell>
          <cell r="B1297" t="str">
            <v>LTŽ FF kos, DN 50, l=300 mm.</v>
          </cell>
          <cell r="C1297" t="str">
            <v>kos</v>
          </cell>
          <cell r="D1297">
            <v>3270</v>
          </cell>
        </row>
        <row r="1298">
          <cell r="A1298" t="str">
            <v>10 2114 065</v>
          </cell>
          <cell r="B1298" t="str">
            <v>LTŽ FF kos, DN 65, l=300 mm.</v>
          </cell>
          <cell r="C1298" t="str">
            <v>kos</v>
          </cell>
          <cell r="D1298">
            <v>4140</v>
          </cell>
        </row>
        <row r="1299">
          <cell r="A1299" t="str">
            <v>10 2114 080</v>
          </cell>
          <cell r="B1299" t="str">
            <v>LTŽ FF kos, DN 80, l=300 mm.</v>
          </cell>
          <cell r="C1299" t="str">
            <v>kos</v>
          </cell>
          <cell r="D1299">
            <v>5260</v>
          </cell>
        </row>
        <row r="1300">
          <cell r="A1300" t="str">
            <v>10 2114 100</v>
          </cell>
          <cell r="B1300" t="str">
            <v>LTŽ FF kos, DN 100, l=300 mm.</v>
          </cell>
          <cell r="C1300" t="str">
            <v>kos</v>
          </cell>
          <cell r="D1300">
            <v>6790</v>
          </cell>
        </row>
        <row r="1301">
          <cell r="A1301" t="str">
            <v>10 2114 125</v>
          </cell>
          <cell r="B1301" t="str">
            <v>LTŽ FF kos, DN 125, l=300 mm.</v>
          </cell>
          <cell r="C1301" t="str">
            <v>kos</v>
          </cell>
          <cell r="D1301">
            <v>8670</v>
          </cell>
        </row>
        <row r="1302">
          <cell r="A1302" t="str">
            <v>10 2114 150</v>
          </cell>
          <cell r="B1302" t="str">
            <v>LTŽ FF kos, DN 150, l=300 mm.</v>
          </cell>
          <cell r="C1302" t="str">
            <v>kos</v>
          </cell>
          <cell r="D1302">
            <v>10950</v>
          </cell>
        </row>
        <row r="1303">
          <cell r="A1303" t="str">
            <v>10 2114 200</v>
          </cell>
          <cell r="B1303" t="str">
            <v>LTŽ FF kos, DN 200, l=300 mm.</v>
          </cell>
          <cell r="C1303" t="str">
            <v>kos</v>
          </cell>
          <cell r="D1303">
            <v>14850</v>
          </cell>
        </row>
        <row r="1304">
          <cell r="A1304" t="str">
            <v>10 2114 250</v>
          </cell>
          <cell r="B1304" t="str">
            <v>LTŽ FF kos, DN 250, l=300 mm.</v>
          </cell>
          <cell r="C1304" t="str">
            <v>kos</v>
          </cell>
          <cell r="D1304">
            <v>20240</v>
          </cell>
        </row>
        <row r="1305">
          <cell r="A1305" t="str">
            <v>10 2114 300</v>
          </cell>
          <cell r="B1305" t="str">
            <v>LTŽ FF kos, DN 300, l=300 mm.</v>
          </cell>
          <cell r="C1305" t="str">
            <v>kos</v>
          </cell>
          <cell r="D1305">
            <v>23760</v>
          </cell>
        </row>
        <row r="1306">
          <cell r="A1306" t="str">
            <v>10 2114 350</v>
          </cell>
          <cell r="B1306" t="str">
            <v>LTŽ FF kos, DN 350, l=300 mm.</v>
          </cell>
          <cell r="C1306" t="str">
            <v>kos</v>
          </cell>
          <cell r="D1306">
            <v>47080</v>
          </cell>
        </row>
        <row r="1308">
          <cell r="A1308" t="str">
            <v>10 2116 050</v>
          </cell>
          <cell r="B1308" t="str">
            <v>LTŽ FF kos, DN 50, l=400 mm.</v>
          </cell>
          <cell r="C1308" t="str">
            <v>kos</v>
          </cell>
          <cell r="D1308">
            <v>4430</v>
          </cell>
        </row>
        <row r="1309">
          <cell r="A1309" t="str">
            <v>10 2116 065</v>
          </cell>
          <cell r="B1309" t="str">
            <v>LTŽ FF kos, DN 65, l=400 mm.</v>
          </cell>
          <cell r="C1309" t="str">
            <v>kos</v>
          </cell>
          <cell r="D1309">
            <v>4680</v>
          </cell>
        </row>
        <row r="1310">
          <cell r="A1310" t="str">
            <v>10 2116 080</v>
          </cell>
          <cell r="B1310" t="str">
            <v>LTŽ FF kos, DN 80, l=400 mm.</v>
          </cell>
          <cell r="C1310" t="str">
            <v>kos</v>
          </cell>
          <cell r="D1310">
            <v>5950</v>
          </cell>
        </row>
        <row r="1311">
          <cell r="A1311" t="str">
            <v>10 2116 100</v>
          </cell>
          <cell r="B1311" t="str">
            <v>LTŽ FF kos, DN 100, l=400 mm.</v>
          </cell>
          <cell r="C1311" t="str">
            <v>kos</v>
          </cell>
          <cell r="D1311">
            <v>7590</v>
          </cell>
        </row>
        <row r="1312">
          <cell r="A1312" t="str">
            <v>10 2116 125</v>
          </cell>
          <cell r="B1312" t="str">
            <v>LTŽ FF kos, DN 125, l=400 mm.</v>
          </cell>
          <cell r="C1312" t="str">
            <v>kos</v>
          </cell>
          <cell r="D1312">
            <v>9790</v>
          </cell>
        </row>
        <row r="1313">
          <cell r="A1313" t="str">
            <v>10 2116 150</v>
          </cell>
          <cell r="B1313" t="str">
            <v>LTŽ FF kos, DN 150, l=400 mm.</v>
          </cell>
          <cell r="C1313" t="str">
            <v>kos</v>
          </cell>
          <cell r="D1313">
            <v>12050</v>
          </cell>
        </row>
        <row r="1314">
          <cell r="A1314" t="str">
            <v>10 2116 200</v>
          </cell>
          <cell r="B1314" t="str">
            <v>LTŽ FF kos, DN 200, l=400 mm.</v>
          </cell>
          <cell r="C1314" t="str">
            <v>kos</v>
          </cell>
          <cell r="D1314">
            <v>17030</v>
          </cell>
        </row>
        <row r="1315">
          <cell r="A1315" t="str">
            <v>10 2116 250</v>
          </cell>
          <cell r="B1315" t="str">
            <v>LTŽ FF kos, DN 250, l=400 mm.</v>
          </cell>
          <cell r="C1315" t="str">
            <v>kos</v>
          </cell>
          <cell r="D1315">
            <v>23210</v>
          </cell>
        </row>
        <row r="1316">
          <cell r="A1316" t="str">
            <v>10 2116 300</v>
          </cell>
          <cell r="B1316" t="str">
            <v>LTŽ FF kos, DN 300, l=400 mm.</v>
          </cell>
          <cell r="C1316" t="str">
            <v>kos</v>
          </cell>
          <cell r="D1316">
            <v>28050</v>
          </cell>
        </row>
        <row r="1317">
          <cell r="A1317" t="str">
            <v>10 2116 350</v>
          </cell>
          <cell r="B1317" t="str">
            <v>LTŽ FF kos, DN 350, l=400 mm.</v>
          </cell>
          <cell r="C1317" t="str">
            <v>kos</v>
          </cell>
          <cell r="D1317">
            <v>55110</v>
          </cell>
        </row>
        <row r="1319">
          <cell r="A1319" t="str">
            <v>10 2118 050</v>
          </cell>
          <cell r="B1319" t="str">
            <v>LTŽ FF kos, DN 50, l=500 mm.</v>
          </cell>
          <cell r="C1319" t="str">
            <v>kos</v>
          </cell>
          <cell r="D1319">
            <v>4930</v>
          </cell>
        </row>
        <row r="1320">
          <cell r="A1320" t="str">
            <v>10 2118 065</v>
          </cell>
          <cell r="B1320" t="str">
            <v>LTŽ FF kos, DN 65, l=500 mm.</v>
          </cell>
          <cell r="C1320" t="str">
            <v>kos</v>
          </cell>
          <cell r="D1320">
            <v>5390</v>
          </cell>
        </row>
        <row r="1321">
          <cell r="A1321" t="str">
            <v>10 2118 080</v>
          </cell>
          <cell r="B1321" t="str">
            <v>LTŽ FF kos, DN 80, l=500 mm.</v>
          </cell>
          <cell r="C1321" t="str">
            <v>kos</v>
          </cell>
          <cell r="D1321">
            <v>7640</v>
          </cell>
        </row>
        <row r="1322">
          <cell r="A1322" t="str">
            <v>10 2118 100</v>
          </cell>
          <cell r="B1322" t="str">
            <v>LTŽ FF kos, DN 100, l=500 mm.</v>
          </cell>
          <cell r="C1322" t="str">
            <v>kos</v>
          </cell>
          <cell r="D1322">
            <v>9430</v>
          </cell>
        </row>
        <row r="1323">
          <cell r="A1323" t="str">
            <v>10 2118 125</v>
          </cell>
          <cell r="B1323" t="str">
            <v>LTŽ FF kos, DN 125, l=500 mm.</v>
          </cell>
          <cell r="C1323" t="str">
            <v>kos</v>
          </cell>
          <cell r="D1323">
            <v>10920</v>
          </cell>
        </row>
        <row r="1324">
          <cell r="A1324" t="str">
            <v>10 2118 150</v>
          </cell>
          <cell r="B1324" t="str">
            <v>LTŽ FF kos, DN 150, l=500 mm.</v>
          </cell>
          <cell r="C1324" t="str">
            <v>kos</v>
          </cell>
          <cell r="D1324">
            <v>13640</v>
          </cell>
        </row>
        <row r="1325">
          <cell r="A1325" t="str">
            <v>10 2118 200</v>
          </cell>
          <cell r="B1325" t="str">
            <v>LTŽ FF kos, DN 200, l=500 mm.</v>
          </cell>
          <cell r="C1325" t="str">
            <v>kos</v>
          </cell>
          <cell r="D1325">
            <v>19800</v>
          </cell>
        </row>
        <row r="1326">
          <cell r="A1326" t="str">
            <v>10 2118 250</v>
          </cell>
          <cell r="B1326" t="str">
            <v>LTŽ FF kos, DN 250, l=500 mm.</v>
          </cell>
          <cell r="C1326" t="str">
            <v>kos</v>
          </cell>
          <cell r="D1326">
            <v>26400</v>
          </cell>
        </row>
        <row r="1327">
          <cell r="A1327" t="str">
            <v>10 2118 300</v>
          </cell>
          <cell r="B1327" t="str">
            <v>LTŽ FF kos, DN 300, l=500 mm.</v>
          </cell>
          <cell r="C1327" t="str">
            <v>kos</v>
          </cell>
          <cell r="D1327">
            <v>31680</v>
          </cell>
        </row>
        <row r="1328">
          <cell r="A1328" t="str">
            <v>10 2118 350</v>
          </cell>
          <cell r="B1328" t="str">
            <v>LTŽ FF kos, DN 350, l=500 mm.</v>
          </cell>
          <cell r="C1328" t="str">
            <v>kos</v>
          </cell>
          <cell r="D1328">
            <v>55650</v>
          </cell>
        </row>
        <row r="1329">
          <cell r="A1329" t="str">
            <v>10 2118 400</v>
          </cell>
          <cell r="B1329" t="str">
            <v>LTŽ FF kos, DN 400, l=500 mm.</v>
          </cell>
          <cell r="C1329" t="str">
            <v>kos</v>
          </cell>
          <cell r="D1329">
            <v>60860</v>
          </cell>
        </row>
        <row r="1331">
          <cell r="A1331" t="str">
            <v>10 2119 050</v>
          </cell>
          <cell r="B1331" t="str">
            <v>LTŽ FF kos, DN 50, l=600 mm.</v>
          </cell>
          <cell r="C1331" t="str">
            <v>kos</v>
          </cell>
          <cell r="D1331">
            <v>5320</v>
          </cell>
        </row>
        <row r="1332">
          <cell r="A1332" t="str">
            <v>10 2119 065</v>
          </cell>
          <cell r="B1332" t="str">
            <v>LTŽ FF kos, DN 65, l=600 mm.</v>
          </cell>
          <cell r="C1332" t="str">
            <v>kos</v>
          </cell>
          <cell r="D1332">
            <v>5930</v>
          </cell>
        </row>
        <row r="1333">
          <cell r="A1333" t="str">
            <v>10 2119 080</v>
          </cell>
          <cell r="B1333" t="str">
            <v>LTŽ FF kos, DN 80, l=600 mm.</v>
          </cell>
          <cell r="C1333" t="str">
            <v>kos</v>
          </cell>
          <cell r="D1333">
            <v>7910</v>
          </cell>
        </row>
        <row r="1334">
          <cell r="A1334" t="str">
            <v>10 2119 100</v>
          </cell>
          <cell r="B1334" t="str">
            <v>LTŽ FF kos, DN 100, l=600 mm.</v>
          </cell>
          <cell r="C1334" t="str">
            <v>kos</v>
          </cell>
          <cell r="D1334">
            <v>9790</v>
          </cell>
        </row>
        <row r="1335">
          <cell r="A1335" t="str">
            <v>10 2119 125</v>
          </cell>
          <cell r="B1335" t="str">
            <v>LTŽ FF kos, DN 125, l=600 mm.</v>
          </cell>
          <cell r="C1335" t="str">
            <v>kos</v>
          </cell>
          <cell r="D1335">
            <v>13300</v>
          </cell>
        </row>
        <row r="1336">
          <cell r="A1336" t="str">
            <v>10 2119 150</v>
          </cell>
          <cell r="B1336" t="str">
            <v>LTŽ FF kos, DN 150, l=600 mm.</v>
          </cell>
          <cell r="C1336" t="str">
            <v>kos</v>
          </cell>
          <cell r="D1336">
            <v>15020</v>
          </cell>
        </row>
        <row r="1337">
          <cell r="A1337" t="str">
            <v>10 2119 200</v>
          </cell>
          <cell r="B1337" t="str">
            <v>LTŽ FF kos, DN 200, l=600mm.</v>
          </cell>
          <cell r="C1337" t="str">
            <v>kos</v>
          </cell>
          <cell r="D1337">
            <v>21780</v>
          </cell>
        </row>
        <row r="1338">
          <cell r="A1338" t="str">
            <v>10 2119 250</v>
          </cell>
          <cell r="B1338" t="str">
            <v>LTŽ FF kos, DN 250, l=600 mm.</v>
          </cell>
          <cell r="C1338" t="str">
            <v>kos</v>
          </cell>
          <cell r="D1338">
            <v>29480</v>
          </cell>
        </row>
        <row r="1339">
          <cell r="A1339" t="str">
            <v>10 2119 300</v>
          </cell>
          <cell r="B1339" t="str">
            <v>LTŽ FF kos, DN 300, l=600 mm.</v>
          </cell>
          <cell r="C1339" t="str">
            <v>kos</v>
          </cell>
          <cell r="D1339">
            <v>35750</v>
          </cell>
        </row>
        <row r="1340">
          <cell r="A1340" t="str">
            <v>10 2119 350</v>
          </cell>
          <cell r="B1340" t="str">
            <v>LTŽ FF kos, DN 350, l=600 mm.</v>
          </cell>
          <cell r="C1340" t="str">
            <v>kos</v>
          </cell>
          <cell r="D1340">
            <v>62850</v>
          </cell>
        </row>
        <row r="1341">
          <cell r="A1341" t="str">
            <v>10 2119 400</v>
          </cell>
          <cell r="B1341" t="str">
            <v>LTŽ FF kos, DN 400, l=600 mm.</v>
          </cell>
          <cell r="C1341" t="str">
            <v>kos</v>
          </cell>
          <cell r="D1341">
            <v>68340</v>
          </cell>
        </row>
        <row r="1343">
          <cell r="A1343" t="str">
            <v>10 2120 050</v>
          </cell>
          <cell r="B1343" t="str">
            <v>LTŽ FF kos, DN 50, l=700 mm.</v>
          </cell>
          <cell r="C1343" t="str">
            <v>kos</v>
          </cell>
          <cell r="D1343">
            <v>6000</v>
          </cell>
        </row>
        <row r="1344">
          <cell r="A1344" t="str">
            <v>10 2120 065</v>
          </cell>
          <cell r="B1344" t="str">
            <v>LTŽ FF kos, DN 65, l=700 mm.</v>
          </cell>
          <cell r="C1344" t="str">
            <v>kos</v>
          </cell>
          <cell r="D1344">
            <v>7700</v>
          </cell>
        </row>
        <row r="1345">
          <cell r="A1345" t="str">
            <v>10 2120 080</v>
          </cell>
          <cell r="B1345" t="str">
            <v>LTŽ FF kos, DN 80, l=700 mm.</v>
          </cell>
          <cell r="C1345" t="str">
            <v>kos</v>
          </cell>
          <cell r="D1345">
            <v>8650</v>
          </cell>
        </row>
        <row r="1346">
          <cell r="A1346" t="str">
            <v>10 2120 100</v>
          </cell>
          <cell r="B1346" t="str">
            <v>LTŽ FF kos, DN 100, l=700 mm.</v>
          </cell>
          <cell r="C1346" t="str">
            <v>kos</v>
          </cell>
          <cell r="D1346">
            <v>10540</v>
          </cell>
        </row>
        <row r="1347">
          <cell r="A1347" t="str">
            <v>10 2120 125</v>
          </cell>
          <cell r="B1347" t="str">
            <v>LTŽ FF kos, DN 125, l=700 mm.</v>
          </cell>
          <cell r="C1347" t="str">
            <v>kos</v>
          </cell>
          <cell r="D1347">
            <v>13550</v>
          </cell>
        </row>
        <row r="1348">
          <cell r="A1348" t="str">
            <v>10 2120 150</v>
          </cell>
          <cell r="B1348" t="str">
            <v>LTŽ FF kos, DN 150, l=700 mm.</v>
          </cell>
          <cell r="C1348" t="str">
            <v>kos</v>
          </cell>
          <cell r="D1348">
            <v>16340</v>
          </cell>
        </row>
        <row r="1349">
          <cell r="A1349" t="str">
            <v>10 2120 200</v>
          </cell>
          <cell r="B1349" t="str">
            <v>LTŽ FF kos, DN 200, l=700 mm.</v>
          </cell>
          <cell r="C1349" t="str">
            <v>kos</v>
          </cell>
          <cell r="D1349">
            <v>24200</v>
          </cell>
        </row>
        <row r="1350">
          <cell r="A1350" t="str">
            <v>10 2120 250</v>
          </cell>
          <cell r="B1350" t="str">
            <v>LTŽ FF kos, DN 250, l=700 mm.</v>
          </cell>
          <cell r="C1350" t="str">
            <v>kos</v>
          </cell>
          <cell r="D1350">
            <v>32340</v>
          </cell>
        </row>
        <row r="1351">
          <cell r="A1351" t="str">
            <v>10 2120 300</v>
          </cell>
          <cell r="B1351" t="str">
            <v>LTŽ FF kos, DN 300, l=700 mm.</v>
          </cell>
          <cell r="C1351" t="str">
            <v>kos</v>
          </cell>
          <cell r="D1351">
            <v>40150</v>
          </cell>
        </row>
        <row r="1352">
          <cell r="A1352" t="str">
            <v>10 2120 350</v>
          </cell>
          <cell r="B1352" t="str">
            <v>LTŽ FF kos, DN 350, l=700 mm.</v>
          </cell>
          <cell r="C1352" t="str">
            <v>kos</v>
          </cell>
          <cell r="D1352">
            <v>69430</v>
          </cell>
        </row>
        <row r="1354">
          <cell r="A1354" t="str">
            <v>10 2121 050</v>
          </cell>
          <cell r="B1354" t="str">
            <v>LTŽ FF kos, DN 50, l=800 mm.</v>
          </cell>
          <cell r="C1354" t="str">
            <v>kos</v>
          </cell>
          <cell r="D1354">
            <v>6410</v>
          </cell>
        </row>
        <row r="1355">
          <cell r="A1355" t="str">
            <v>10 2121 065</v>
          </cell>
          <cell r="B1355" t="str">
            <v>LTŽ FF kos, DN 65, l=800 mm.</v>
          </cell>
          <cell r="C1355" t="str">
            <v>kos</v>
          </cell>
          <cell r="D1355">
            <v>8350</v>
          </cell>
        </row>
        <row r="1356">
          <cell r="A1356" t="str">
            <v>10 2121 080</v>
          </cell>
          <cell r="B1356" t="str">
            <v>LTŽ FF kos, DN 80, l=800 mm.</v>
          </cell>
          <cell r="C1356" t="str">
            <v>kos</v>
          </cell>
          <cell r="D1356">
            <v>9400</v>
          </cell>
        </row>
        <row r="1357">
          <cell r="A1357" t="str">
            <v>10 2121 100</v>
          </cell>
          <cell r="B1357" t="str">
            <v>LTŽ FF kos, DN 100, l=800 mm.</v>
          </cell>
          <cell r="C1357" t="str">
            <v>kos</v>
          </cell>
          <cell r="D1357">
            <v>11310</v>
          </cell>
        </row>
        <row r="1358">
          <cell r="A1358" t="str">
            <v>10 2121 125</v>
          </cell>
          <cell r="B1358" t="str">
            <v>LTŽ FF kos, DN 125, l=800 mm.</v>
          </cell>
          <cell r="C1358" t="str">
            <v>kos</v>
          </cell>
          <cell r="D1358">
            <v>14870</v>
          </cell>
        </row>
        <row r="1359">
          <cell r="A1359" t="str">
            <v>10 2121 150</v>
          </cell>
          <cell r="B1359" t="str">
            <v>LTŽ FF kos, DN 150, l=800 mm.</v>
          </cell>
          <cell r="C1359" t="str">
            <v>kos</v>
          </cell>
          <cell r="D1359">
            <v>17930</v>
          </cell>
        </row>
        <row r="1360">
          <cell r="A1360" t="str">
            <v>10 2121 200</v>
          </cell>
          <cell r="B1360" t="str">
            <v>LTŽ FF kos, DN 200, l=800 mm.</v>
          </cell>
          <cell r="C1360" t="str">
            <v>kos</v>
          </cell>
          <cell r="D1360">
            <v>26290</v>
          </cell>
        </row>
        <row r="1361">
          <cell r="A1361" t="str">
            <v>10 2121 250</v>
          </cell>
          <cell r="B1361" t="str">
            <v>LTŽ FF kos, DN 250, l=800 mm.</v>
          </cell>
          <cell r="C1361" t="str">
            <v>kos</v>
          </cell>
          <cell r="D1361">
            <v>35640</v>
          </cell>
        </row>
        <row r="1362">
          <cell r="A1362" t="str">
            <v>10 2121 300</v>
          </cell>
          <cell r="B1362" t="str">
            <v>LTŽ FF kos, DN 300, l=800 mm.</v>
          </cell>
          <cell r="C1362" t="str">
            <v>kos</v>
          </cell>
          <cell r="D1362">
            <v>43890</v>
          </cell>
        </row>
        <row r="1363">
          <cell r="A1363" t="str">
            <v>10 2121 350</v>
          </cell>
          <cell r="B1363" t="str">
            <v>LTŽ FF kos, DN  350, l=800 mm.</v>
          </cell>
          <cell r="C1363" t="str">
            <v>kos</v>
          </cell>
          <cell r="D1363">
            <v>76450</v>
          </cell>
        </row>
        <row r="1364">
          <cell r="A1364" t="str">
            <v>10 2121 400</v>
          </cell>
          <cell r="B1364" t="str">
            <v>LTŽ FF kos, DN  400, l=800 mm.</v>
          </cell>
          <cell r="C1364" t="str">
            <v>kos</v>
          </cell>
          <cell r="D1364">
            <v>82380</v>
          </cell>
        </row>
        <row r="1365">
          <cell r="A1365" t="str">
            <v>10 2121 500</v>
          </cell>
          <cell r="B1365" t="str">
            <v>LTŽ FF kos, DN  500, l=800 mm.</v>
          </cell>
          <cell r="C1365" t="str">
            <v>kos</v>
          </cell>
          <cell r="D1365">
            <v>113340</v>
          </cell>
        </row>
        <row r="1367">
          <cell r="A1367" t="str">
            <v>10 2122 050</v>
          </cell>
          <cell r="B1367" t="str">
            <v>LTŽ FF kos, DN 50, l=900 mm.</v>
          </cell>
          <cell r="C1367" t="str">
            <v>kos</v>
          </cell>
          <cell r="D1367">
            <v>6850</v>
          </cell>
        </row>
        <row r="1368">
          <cell r="A1368" t="str">
            <v>10 2122 065</v>
          </cell>
          <cell r="B1368" t="str">
            <v>LTŽ FF kos, DN 65, l=900 mm.</v>
          </cell>
          <cell r="C1368" t="str">
            <v>kos</v>
          </cell>
          <cell r="D1368">
            <v>8990</v>
          </cell>
        </row>
        <row r="1369">
          <cell r="A1369" t="str">
            <v>10 2122 080</v>
          </cell>
          <cell r="B1369" t="str">
            <v>LTŽ FF kos, DN 80, l=900 mm.</v>
          </cell>
          <cell r="C1369" t="str">
            <v>kos</v>
          </cell>
          <cell r="D1369">
            <v>10150</v>
          </cell>
        </row>
        <row r="1370">
          <cell r="A1370" t="str">
            <v>10 2122 100</v>
          </cell>
          <cell r="B1370" t="str">
            <v>LTŽ FF kos, DN 100, l=900 mm.</v>
          </cell>
          <cell r="C1370" t="str">
            <v>kos</v>
          </cell>
          <cell r="D1370">
            <v>12430</v>
          </cell>
        </row>
        <row r="1371">
          <cell r="A1371" t="str">
            <v>10 2122 125</v>
          </cell>
          <cell r="B1371" t="str">
            <v>LTŽ FF kos, DN 125, l=900 mm.</v>
          </cell>
          <cell r="C1371" t="str">
            <v>kos</v>
          </cell>
          <cell r="D1371">
            <v>16200</v>
          </cell>
        </row>
        <row r="1372">
          <cell r="A1372" t="str">
            <v>10 2122 150</v>
          </cell>
          <cell r="B1372" t="str">
            <v>LTŽ FF kos, DN 150, l=900 mm.</v>
          </cell>
          <cell r="C1372" t="str">
            <v>kos</v>
          </cell>
          <cell r="D1372">
            <v>18590</v>
          </cell>
        </row>
        <row r="1373">
          <cell r="A1373" t="str">
            <v>10 2122 200</v>
          </cell>
          <cell r="B1373" t="str">
            <v>LTŽ FF kos, DN 200, l=900 mm.</v>
          </cell>
          <cell r="C1373" t="str">
            <v>kos</v>
          </cell>
          <cell r="D1373">
            <v>28490</v>
          </cell>
        </row>
        <row r="1374">
          <cell r="A1374" t="str">
            <v>10 2122 250</v>
          </cell>
          <cell r="B1374" t="str">
            <v>LTŽ FF kos, DN 250, l=900 mm.</v>
          </cell>
          <cell r="C1374" t="str">
            <v>kos</v>
          </cell>
          <cell r="D1374">
            <v>39490</v>
          </cell>
        </row>
        <row r="1375">
          <cell r="A1375" t="str">
            <v>10 2122 300</v>
          </cell>
          <cell r="B1375" t="str">
            <v>LTŽ FF kos, DN 300, l=900 mm.</v>
          </cell>
          <cell r="C1375" t="str">
            <v>kos</v>
          </cell>
          <cell r="D1375">
            <v>48800</v>
          </cell>
        </row>
        <row r="1376">
          <cell r="A1376" t="str">
            <v>10 2122 350</v>
          </cell>
          <cell r="B1376" t="str">
            <v>LTŽ FF kos, DN 350, l=900 mm.</v>
          </cell>
          <cell r="C1376" t="str">
            <v>kos</v>
          </cell>
          <cell r="D1376">
            <v>83180</v>
          </cell>
        </row>
        <row r="1378">
          <cell r="A1378" t="str">
            <v>10 2123 050</v>
          </cell>
          <cell r="B1378" t="str">
            <v>LTŽ FF kos, DN 50, l=1000 mm.</v>
          </cell>
          <cell r="C1378" t="str">
            <v>kos</v>
          </cell>
          <cell r="D1378">
            <v>7500</v>
          </cell>
        </row>
        <row r="1379">
          <cell r="A1379" t="str">
            <v>10 2123 065</v>
          </cell>
          <cell r="B1379" t="str">
            <v>LTŽ FF kos, DN 65, l=1000 mm.</v>
          </cell>
          <cell r="C1379" t="str">
            <v>kos</v>
          </cell>
          <cell r="D1379">
            <v>9630</v>
          </cell>
        </row>
        <row r="1380">
          <cell r="A1380" t="str">
            <v>10 2123 080</v>
          </cell>
          <cell r="B1380" t="str">
            <v>LTŽ FF kos, DN 80, l=1000 mm.</v>
          </cell>
          <cell r="C1380" t="str">
            <v>kos</v>
          </cell>
          <cell r="D1380">
            <v>10890</v>
          </cell>
        </row>
        <row r="1381">
          <cell r="A1381" t="str">
            <v>10 2123 100</v>
          </cell>
          <cell r="B1381" t="str">
            <v>LTŽ FF kos, DN 100, l=1000 mm.</v>
          </cell>
          <cell r="C1381" t="str">
            <v>kos</v>
          </cell>
          <cell r="D1381">
            <v>13550</v>
          </cell>
        </row>
        <row r="1382">
          <cell r="A1382" t="str">
            <v>10 2123 125</v>
          </cell>
          <cell r="B1382" t="str">
            <v>LTŽ FF kos, DN 125, l=1000 mm.</v>
          </cell>
          <cell r="C1382" t="str">
            <v>kos</v>
          </cell>
          <cell r="D1382">
            <v>17600</v>
          </cell>
        </row>
        <row r="1383">
          <cell r="A1383" t="str">
            <v>10 2123 150</v>
          </cell>
          <cell r="B1383" t="str">
            <v>LTŽ FF kos, DN 150, l=1000 mm.</v>
          </cell>
          <cell r="C1383" t="str">
            <v>kos</v>
          </cell>
          <cell r="D1383">
            <v>20900</v>
          </cell>
        </row>
        <row r="1384">
          <cell r="A1384" t="str">
            <v>10 2123 200</v>
          </cell>
          <cell r="B1384" t="str">
            <v>LTŽ FF kos, DN 200, l=1000 mm.</v>
          </cell>
          <cell r="C1384" t="str">
            <v>kos</v>
          </cell>
          <cell r="D1384">
            <v>30800</v>
          </cell>
        </row>
        <row r="1385">
          <cell r="A1385" t="str">
            <v>10 2123 250</v>
          </cell>
          <cell r="B1385" t="str">
            <v>LTŽ FF kos, DN 250, l=1000 mm.</v>
          </cell>
          <cell r="C1385" t="str">
            <v>kos</v>
          </cell>
          <cell r="D1385">
            <v>41690</v>
          </cell>
        </row>
        <row r="1386">
          <cell r="A1386" t="str">
            <v>10 2123 300</v>
          </cell>
          <cell r="B1386" t="str">
            <v>LTŽ FF kos, DN 300, l=1000 mm.</v>
          </cell>
          <cell r="C1386" t="str">
            <v>kos</v>
          </cell>
          <cell r="D1386">
            <v>51700</v>
          </cell>
        </row>
        <row r="1387">
          <cell r="A1387" t="str">
            <v>10 2123 350</v>
          </cell>
          <cell r="B1387" t="str">
            <v>LTŽ FF kos, DN 350, l=1000 mm.</v>
          </cell>
          <cell r="C1387" t="str">
            <v>kos</v>
          </cell>
          <cell r="D1387">
            <v>90820</v>
          </cell>
        </row>
        <row r="1388">
          <cell r="A1388" t="str">
            <v>10 2123 400</v>
          </cell>
          <cell r="B1388" t="str">
            <v>LTŽ FF kos, DN 400, l=1000 mm.</v>
          </cell>
          <cell r="C1388" t="str">
            <v>kos</v>
          </cell>
          <cell r="D1388">
            <v>96430</v>
          </cell>
        </row>
        <row r="1390">
          <cell r="A1390" t="str">
            <v>10 2200 000</v>
          </cell>
          <cell r="B1390" t="str">
            <v>LTŽ fazonski kos; FFK kos 11°</v>
          </cell>
        </row>
        <row r="1391">
          <cell r="A1391" t="str">
            <v>10 2201 050</v>
          </cell>
          <cell r="B1391" t="str">
            <v>LTŽ FFK kos 11°, DN 50.</v>
          </cell>
          <cell r="C1391" t="str">
            <v>kos</v>
          </cell>
          <cell r="D1391">
            <v>4410</v>
          </cell>
        </row>
        <row r="1392">
          <cell r="A1392" t="str">
            <v>10 2201 065</v>
          </cell>
          <cell r="B1392" t="str">
            <v>LTŽ FFK kos 11°, DN 65.</v>
          </cell>
          <cell r="C1392" t="str">
            <v>kos</v>
          </cell>
          <cell r="D1392">
            <v>5740</v>
          </cell>
        </row>
        <row r="1393">
          <cell r="A1393" t="str">
            <v>10 2201 080</v>
          </cell>
          <cell r="B1393" t="str">
            <v>LTŽ FFK kos 11°, DN 80.</v>
          </cell>
          <cell r="C1393" t="str">
            <v>kos</v>
          </cell>
          <cell r="D1393">
            <v>7810</v>
          </cell>
        </row>
        <row r="1394">
          <cell r="A1394" t="str">
            <v>10 2201 100</v>
          </cell>
          <cell r="B1394" t="str">
            <v>LTŽ FFK kos 11°, DN 100.</v>
          </cell>
          <cell r="C1394" t="str">
            <v>kos</v>
          </cell>
          <cell r="D1394">
            <v>9060</v>
          </cell>
        </row>
        <row r="1395">
          <cell r="A1395" t="str">
            <v>10 2201 125</v>
          </cell>
          <cell r="B1395" t="str">
            <v>LTŽ FFK kos 11°, DN 125.</v>
          </cell>
          <cell r="C1395" t="str">
            <v>kos</v>
          </cell>
          <cell r="D1395">
            <v>12000</v>
          </cell>
        </row>
        <row r="1396">
          <cell r="A1396" t="str">
            <v>10 2201 150</v>
          </cell>
          <cell r="B1396" t="str">
            <v>LTŽ FFK kos 11°, DN 150.</v>
          </cell>
          <cell r="C1396" t="str">
            <v>kos</v>
          </cell>
          <cell r="D1396">
            <v>16170</v>
          </cell>
        </row>
        <row r="1397">
          <cell r="A1397" t="str">
            <v>10 2201 200</v>
          </cell>
          <cell r="B1397" t="str">
            <v>LTŽ FFK kos 11°, DN 200.</v>
          </cell>
          <cell r="C1397" t="str">
            <v>kos</v>
          </cell>
          <cell r="D1397">
            <v>23980</v>
          </cell>
        </row>
        <row r="1398">
          <cell r="A1398" t="str">
            <v>10 2201 250</v>
          </cell>
          <cell r="B1398" t="str">
            <v>LTŽ FFK kos 11°, DN 250.</v>
          </cell>
          <cell r="C1398" t="str">
            <v>kos</v>
          </cell>
          <cell r="D1398">
            <v>36720</v>
          </cell>
        </row>
        <row r="1399">
          <cell r="A1399" t="str">
            <v>10 2201 300</v>
          </cell>
          <cell r="B1399" t="str">
            <v>LTŽ FFK kos 11°, DN 300.</v>
          </cell>
          <cell r="C1399" t="str">
            <v>kos</v>
          </cell>
          <cell r="D1399">
            <v>50750</v>
          </cell>
        </row>
        <row r="1401">
          <cell r="A1401" t="str">
            <v>10 2202 050</v>
          </cell>
          <cell r="B1401" t="str">
            <v>LTŽ FFK kos 15°, DN 50.</v>
          </cell>
          <cell r="C1401" t="str">
            <v>kos</v>
          </cell>
          <cell r="D1401">
            <v>4660</v>
          </cell>
        </row>
        <row r="1402">
          <cell r="A1402" t="str">
            <v>10 2202 065</v>
          </cell>
          <cell r="B1402" t="str">
            <v>LTŽ FFK kos 15°, DN 65.</v>
          </cell>
          <cell r="C1402" t="str">
            <v>kos</v>
          </cell>
          <cell r="D1402">
            <v>4770</v>
          </cell>
        </row>
        <row r="1403">
          <cell r="A1403" t="str">
            <v>10 2202 100</v>
          </cell>
          <cell r="B1403" t="str">
            <v>LTŽ FFK kos 15°, DN 100.</v>
          </cell>
          <cell r="C1403" t="str">
            <v>kos</v>
          </cell>
          <cell r="D1403">
            <v>9460</v>
          </cell>
        </row>
        <row r="1404">
          <cell r="A1404" t="str">
            <v>10 2202 125</v>
          </cell>
          <cell r="B1404" t="str">
            <v>LTŽ FFK kos 15°, DN 125.</v>
          </cell>
          <cell r="C1404" t="str">
            <v>kos</v>
          </cell>
          <cell r="D1404">
            <v>13400</v>
          </cell>
        </row>
        <row r="1405">
          <cell r="A1405" t="str">
            <v>10 2202 150</v>
          </cell>
          <cell r="B1405" t="str">
            <v>LTŽ FFK kos 15°, DN 150.</v>
          </cell>
          <cell r="C1405" t="str">
            <v>kos</v>
          </cell>
          <cell r="D1405">
            <v>17560</v>
          </cell>
        </row>
        <row r="1406">
          <cell r="A1406" t="str">
            <v>10 2202 200</v>
          </cell>
          <cell r="B1406" t="str">
            <v>LTŽ FFK kos 15°, DN 200.</v>
          </cell>
          <cell r="C1406" t="str">
            <v>kos</v>
          </cell>
          <cell r="D1406">
            <v>27090</v>
          </cell>
        </row>
        <row r="1407">
          <cell r="A1407" t="str">
            <v>10 2202 250</v>
          </cell>
          <cell r="B1407" t="str">
            <v>LTŽ FFK kos 15°, DN 250.</v>
          </cell>
          <cell r="C1407" t="str">
            <v>kos</v>
          </cell>
          <cell r="D1407">
            <v>40320</v>
          </cell>
        </row>
        <row r="1409">
          <cell r="A1409" t="str">
            <v>10 2203 040</v>
          </cell>
          <cell r="B1409" t="str">
            <v>LTŽ FFK kos 22°, DN 40.</v>
          </cell>
          <cell r="C1409" t="str">
            <v>kos</v>
          </cell>
          <cell r="D1409">
            <v>4410</v>
          </cell>
        </row>
        <row r="1410">
          <cell r="A1410" t="str">
            <v>10 2203 050</v>
          </cell>
          <cell r="B1410" t="str">
            <v>LTŽ FFK kos 22°, DN 50.</v>
          </cell>
          <cell r="C1410" t="str">
            <v>kos</v>
          </cell>
          <cell r="D1410">
            <v>5740</v>
          </cell>
        </row>
        <row r="1411">
          <cell r="A1411" t="str">
            <v>10 2203 065</v>
          </cell>
          <cell r="B1411" t="str">
            <v>LTŽ FFK kos 22°, DN 65.</v>
          </cell>
          <cell r="C1411" t="str">
            <v>kos</v>
          </cell>
          <cell r="D1411">
            <v>7130</v>
          </cell>
        </row>
        <row r="1412">
          <cell r="A1412" t="str">
            <v>10 2203 080</v>
          </cell>
          <cell r="B1412" t="str">
            <v>LTŽ FFK kos 22°, DN 80.</v>
          </cell>
          <cell r="C1412" t="str">
            <v>kos</v>
          </cell>
          <cell r="D1412">
            <v>9060</v>
          </cell>
        </row>
        <row r="1413">
          <cell r="A1413" t="str">
            <v>10 2203 100</v>
          </cell>
          <cell r="B1413" t="str">
            <v>LTŽ FFK kos 22°, DN 100.</v>
          </cell>
          <cell r="C1413" t="str">
            <v>kos</v>
          </cell>
          <cell r="D1413">
            <v>12000</v>
          </cell>
        </row>
        <row r="1414">
          <cell r="A1414" t="str">
            <v>10 2203 125</v>
          </cell>
          <cell r="B1414" t="str">
            <v>LTŽ FFK kos 22°, DN 125.</v>
          </cell>
          <cell r="C1414" t="str">
            <v>kos</v>
          </cell>
          <cell r="D1414">
            <v>15960</v>
          </cell>
        </row>
        <row r="1415">
          <cell r="A1415" t="str">
            <v>10 2203 150</v>
          </cell>
          <cell r="B1415" t="str">
            <v>LTŽ FFK kos 22°, DN 150.</v>
          </cell>
          <cell r="C1415" t="str">
            <v>kos</v>
          </cell>
          <cell r="D1415">
            <v>15690</v>
          </cell>
        </row>
        <row r="1416">
          <cell r="A1416" t="str">
            <v>10 2203 200</v>
          </cell>
          <cell r="B1416" t="str">
            <v>LTŽ FFK kos 22°, DN 200.</v>
          </cell>
          <cell r="C1416" t="str">
            <v>kos</v>
          </cell>
          <cell r="D1416">
            <v>24630</v>
          </cell>
        </row>
        <row r="1417">
          <cell r="A1417" t="str">
            <v>10 2203 250</v>
          </cell>
          <cell r="B1417" t="str">
            <v>LTŽ FFK kos 22°, DN 250.</v>
          </cell>
          <cell r="C1417" t="str">
            <v>kos</v>
          </cell>
          <cell r="D1417">
            <v>36300</v>
          </cell>
        </row>
        <row r="1418">
          <cell r="A1418" t="str">
            <v>10 2203 300</v>
          </cell>
          <cell r="B1418" t="str">
            <v>LTŽ FFK kos 22°, DN 300.</v>
          </cell>
          <cell r="C1418" t="str">
            <v>kos</v>
          </cell>
          <cell r="D1418">
            <v>53860</v>
          </cell>
        </row>
        <row r="1419">
          <cell r="A1419" t="str">
            <v>10 2203 400</v>
          </cell>
          <cell r="B1419" t="str">
            <v>LTŽ FFK kos 22°, DN 400.</v>
          </cell>
          <cell r="C1419" t="str">
            <v>kos</v>
          </cell>
          <cell r="D1419">
            <v>74790</v>
          </cell>
        </row>
        <row r="1421">
          <cell r="A1421" t="str">
            <v>10 2204 050</v>
          </cell>
          <cell r="B1421" t="str">
            <v>LTŽ FFK kos 30°, DN 50.</v>
          </cell>
          <cell r="C1421" t="str">
            <v>kos</v>
          </cell>
          <cell r="D1421">
            <v>4410</v>
          </cell>
        </row>
        <row r="1422">
          <cell r="A1422" t="str">
            <v>10 2204 065</v>
          </cell>
          <cell r="B1422" t="str">
            <v>LTŽ FFK kos 30°, DN 65.</v>
          </cell>
          <cell r="C1422" t="str">
            <v>kos</v>
          </cell>
          <cell r="D1422">
            <v>5740</v>
          </cell>
        </row>
        <row r="1423">
          <cell r="A1423" t="str">
            <v>10 2204 080</v>
          </cell>
          <cell r="B1423" t="str">
            <v>LTŽ FFK kos 30°, DN 80.</v>
          </cell>
          <cell r="C1423" t="str">
            <v>kos</v>
          </cell>
          <cell r="D1423">
            <v>7140</v>
          </cell>
        </row>
        <row r="1424">
          <cell r="A1424" t="str">
            <v>10 2204 100</v>
          </cell>
          <cell r="B1424" t="str">
            <v>LTŽ FFK kos 30°, DN 100.</v>
          </cell>
          <cell r="C1424" t="str">
            <v>kos</v>
          </cell>
          <cell r="D1424">
            <v>9060</v>
          </cell>
        </row>
        <row r="1425">
          <cell r="A1425" t="str">
            <v>10 2204 125</v>
          </cell>
          <cell r="B1425" t="str">
            <v>LTŽ FFK kos 30°, DN 125.</v>
          </cell>
          <cell r="C1425" t="str">
            <v>kos</v>
          </cell>
          <cell r="D1425">
            <v>12000</v>
          </cell>
        </row>
        <row r="1426">
          <cell r="A1426" t="str">
            <v>10 2204 150</v>
          </cell>
          <cell r="B1426" t="str">
            <v>LTŽ FFK kos 30°, DN 150.</v>
          </cell>
          <cell r="C1426" t="str">
            <v>kos</v>
          </cell>
          <cell r="D1426">
            <v>15690</v>
          </cell>
        </row>
        <row r="1427">
          <cell r="A1427" t="str">
            <v>10 2204 200</v>
          </cell>
          <cell r="B1427" t="str">
            <v>LTŽ FFK kos 30°, DN 200.</v>
          </cell>
          <cell r="C1427" t="str">
            <v>kos</v>
          </cell>
          <cell r="D1427">
            <v>25210</v>
          </cell>
        </row>
        <row r="1428">
          <cell r="A1428" t="str">
            <v>10 2204 250</v>
          </cell>
          <cell r="B1428" t="str">
            <v>LTŽ FFK kos 30°, DN 250.</v>
          </cell>
          <cell r="C1428" t="str">
            <v>kos</v>
          </cell>
          <cell r="D1428">
            <v>36300</v>
          </cell>
        </row>
        <row r="1429">
          <cell r="A1429" t="str">
            <v>10 2204 300</v>
          </cell>
          <cell r="B1429" t="str">
            <v>LTŽ FFK kos 30°, DN 300.</v>
          </cell>
          <cell r="C1429" t="str">
            <v>kos</v>
          </cell>
          <cell r="D1429">
            <v>50320</v>
          </cell>
        </row>
        <row r="1430">
          <cell r="A1430" t="str">
            <v>10 2204 500</v>
          </cell>
          <cell r="B1430" t="str">
            <v>LTŽ FFK kos 30°, DN 500.</v>
          </cell>
          <cell r="C1430" t="str">
            <v>kos</v>
          </cell>
          <cell r="D1430">
            <v>118520</v>
          </cell>
        </row>
        <row r="1432">
          <cell r="A1432" t="str">
            <v>10 2205 050</v>
          </cell>
          <cell r="B1432" t="str">
            <v>LTŽ FFK kos 45°, DN 50.</v>
          </cell>
          <cell r="C1432" t="str">
            <v>kos</v>
          </cell>
          <cell r="D1432">
            <v>4070</v>
          </cell>
        </row>
        <row r="1433">
          <cell r="A1433" t="str">
            <v>10 2205 065</v>
          </cell>
          <cell r="B1433" t="str">
            <v>LTŽ FFK kos 45°, DN 65.</v>
          </cell>
          <cell r="C1433" t="str">
            <v>kos</v>
          </cell>
          <cell r="D1433">
            <v>5290</v>
          </cell>
        </row>
        <row r="1434">
          <cell r="A1434" t="str">
            <v>10 2205 080</v>
          </cell>
          <cell r="B1434" t="str">
            <v>LTŽ FFK kos 45°, DN 80.</v>
          </cell>
          <cell r="C1434" t="str">
            <v>kos</v>
          </cell>
          <cell r="D1434">
            <v>6170</v>
          </cell>
        </row>
        <row r="1435">
          <cell r="A1435" t="str">
            <v>10 2205 100</v>
          </cell>
          <cell r="B1435" t="str">
            <v>LTŽ FFK kos 45°, DN 100.</v>
          </cell>
          <cell r="C1435" t="str">
            <v>kos</v>
          </cell>
          <cell r="D1435">
            <v>7910</v>
          </cell>
        </row>
        <row r="1436">
          <cell r="A1436" t="str">
            <v>10 2205 125</v>
          </cell>
          <cell r="B1436" t="str">
            <v>LTŽ FFK kos 45°, DN 125.</v>
          </cell>
          <cell r="C1436" t="str">
            <v>kos</v>
          </cell>
          <cell r="D1436">
            <v>10650</v>
          </cell>
        </row>
        <row r="1437">
          <cell r="A1437" t="str">
            <v>10 2205 150</v>
          </cell>
          <cell r="B1437" t="str">
            <v>LTŽ FFK kos 45°, DN 150.</v>
          </cell>
          <cell r="C1437" t="str">
            <v>kos</v>
          </cell>
          <cell r="D1437">
            <v>15770</v>
          </cell>
        </row>
        <row r="1438">
          <cell r="A1438" t="str">
            <v>10 2205 200</v>
          </cell>
          <cell r="B1438" t="str">
            <v>LTŽ FFK kos 45°, DN 200.</v>
          </cell>
          <cell r="C1438" t="str">
            <v>kos</v>
          </cell>
          <cell r="D1438">
            <v>25210</v>
          </cell>
        </row>
        <row r="1439">
          <cell r="A1439" t="str">
            <v>10 2205 250</v>
          </cell>
          <cell r="B1439" t="str">
            <v>LTŽ FFK kos 45°, DN 250.</v>
          </cell>
          <cell r="C1439" t="str">
            <v>kos</v>
          </cell>
          <cell r="D1439">
            <v>37070</v>
          </cell>
        </row>
        <row r="1440">
          <cell r="A1440" t="str">
            <v>10 2205 300</v>
          </cell>
          <cell r="B1440" t="str">
            <v>LTŽ FFK kos 45°, DN 300.</v>
          </cell>
          <cell r="C1440" t="str">
            <v>kos</v>
          </cell>
          <cell r="D1440">
            <v>50290</v>
          </cell>
        </row>
        <row r="1441">
          <cell r="A1441" t="str">
            <v>10 2205 400</v>
          </cell>
          <cell r="B1441" t="str">
            <v>LTŽ FFK kos 45°, DN 400.</v>
          </cell>
          <cell r="C1441" t="str">
            <v>kos</v>
          </cell>
          <cell r="D1441">
            <v>68510</v>
          </cell>
        </row>
        <row r="1443">
          <cell r="A1443" t="str">
            <v>10 2206 000</v>
          </cell>
          <cell r="B1443" t="str">
            <v>LTŽ fazonski kos; Q kos 90°</v>
          </cell>
        </row>
        <row r="1444">
          <cell r="A1444" t="str">
            <v>10 2206 050</v>
          </cell>
          <cell r="B1444" t="str">
            <v>LTŽ Q kos 90°, DN 50.</v>
          </cell>
          <cell r="C1444" t="str">
            <v>kos</v>
          </cell>
          <cell r="D1444">
            <v>3580</v>
          </cell>
        </row>
        <row r="1445">
          <cell r="A1445" t="str">
            <v>10 2206 065</v>
          </cell>
          <cell r="B1445" t="str">
            <v>LTŽ Q kos 90°, DN 65.</v>
          </cell>
          <cell r="C1445" t="str">
            <v>kos</v>
          </cell>
          <cell r="D1445">
            <v>4290</v>
          </cell>
        </row>
        <row r="1446">
          <cell r="A1446" t="str">
            <v>10 2206 080</v>
          </cell>
          <cell r="B1446" t="str">
            <v>LTŽ Q kos 90°, DN 80.</v>
          </cell>
          <cell r="C1446" t="str">
            <v>kos</v>
          </cell>
          <cell r="D1446">
            <v>5320</v>
          </cell>
        </row>
        <row r="1447">
          <cell r="A1447" t="str">
            <v>10 2206 100</v>
          </cell>
          <cell r="B1447" t="str">
            <v>LTŽ Q kos 90°, DN 100.</v>
          </cell>
          <cell r="C1447" t="str">
            <v>kos</v>
          </cell>
          <cell r="D1447">
            <v>6940</v>
          </cell>
        </row>
        <row r="1448">
          <cell r="A1448" t="str">
            <v>10 2206 125</v>
          </cell>
          <cell r="B1448" t="str">
            <v>LTŽ Q kos 90°, DN 125.</v>
          </cell>
          <cell r="C1448" t="str">
            <v>kos</v>
          </cell>
          <cell r="D1448">
            <v>9090</v>
          </cell>
        </row>
        <row r="1449">
          <cell r="A1449" t="str">
            <v>10 2206 150</v>
          </cell>
          <cell r="B1449" t="str">
            <v>LTŽ Q kos 90°, DN 150.</v>
          </cell>
          <cell r="C1449" t="str">
            <v>kos</v>
          </cell>
          <cell r="D1449">
            <v>14980</v>
          </cell>
        </row>
        <row r="1450">
          <cell r="A1450" t="str">
            <v>10 2206 200</v>
          </cell>
          <cell r="B1450" t="str">
            <v>LTŽ Q kos 90°, DN 200.</v>
          </cell>
          <cell r="C1450" t="str">
            <v>kos</v>
          </cell>
          <cell r="D1450">
            <v>19390</v>
          </cell>
        </row>
        <row r="1451">
          <cell r="A1451" t="str">
            <v>10 2206 250</v>
          </cell>
          <cell r="B1451" t="str">
            <v>LTŽ Q kos 90°, DN 250.</v>
          </cell>
          <cell r="C1451" t="str">
            <v>kos</v>
          </cell>
          <cell r="D1451">
            <v>27640</v>
          </cell>
        </row>
        <row r="1452">
          <cell r="A1452" t="str">
            <v>10 2206 300</v>
          </cell>
          <cell r="B1452" t="str">
            <v>LTŽ Q kos 90°, DN 300.</v>
          </cell>
          <cell r="C1452" t="str">
            <v>kos</v>
          </cell>
          <cell r="D1452">
            <v>40740</v>
          </cell>
        </row>
        <row r="1453">
          <cell r="A1453" t="str">
            <v>10 2206 400</v>
          </cell>
          <cell r="B1453" t="str">
            <v>LTŽ Q kos 90°, DN 400.</v>
          </cell>
          <cell r="C1453" t="str">
            <v>kos</v>
          </cell>
          <cell r="D1453">
            <v>92870</v>
          </cell>
        </row>
        <row r="1455">
          <cell r="A1455" t="str">
            <v>10 2207 000</v>
          </cell>
          <cell r="B1455" t="str">
            <v>LTŽ fazonski kos; E  kos.</v>
          </cell>
        </row>
        <row r="1456">
          <cell r="A1456" t="str">
            <v>10 2207 050</v>
          </cell>
          <cell r="B1456" t="str">
            <v>LTŽ E kos, DN 50.</v>
          </cell>
          <cell r="C1456" t="str">
            <v>kos</v>
          </cell>
          <cell r="D1456">
            <v>3120</v>
          </cell>
        </row>
        <row r="1457">
          <cell r="A1457" t="str">
            <v>10 2207 065</v>
          </cell>
          <cell r="B1457" t="str">
            <v>LTŽ E kos, DN 65.</v>
          </cell>
          <cell r="C1457" t="str">
            <v>kos</v>
          </cell>
          <cell r="D1457">
            <v>4080</v>
          </cell>
        </row>
        <row r="1458">
          <cell r="A1458" t="str">
            <v>10 2207 080</v>
          </cell>
          <cell r="B1458" t="str">
            <v>LTŽ E kos, DN 80.</v>
          </cell>
          <cell r="C1458" t="str">
            <v>kos</v>
          </cell>
          <cell r="D1458">
            <v>5060</v>
          </cell>
        </row>
        <row r="1459">
          <cell r="A1459" t="str">
            <v>10 2207 100</v>
          </cell>
          <cell r="B1459" t="str">
            <v>LTŽ E kos, DN 100.</v>
          </cell>
          <cell r="C1459" t="str">
            <v>kos</v>
          </cell>
          <cell r="D1459">
            <v>6230</v>
          </cell>
        </row>
        <row r="1460">
          <cell r="A1460" t="str">
            <v>10 2207 125</v>
          </cell>
          <cell r="B1460" t="str">
            <v>LTŽ E kos, DN 125.</v>
          </cell>
          <cell r="C1460" t="str">
            <v>kos</v>
          </cell>
          <cell r="D1460">
            <v>7790</v>
          </cell>
        </row>
        <row r="1461">
          <cell r="A1461" t="str">
            <v>10 2207 150</v>
          </cell>
          <cell r="B1461" t="str">
            <v>LTŽ E kos, DN 150.</v>
          </cell>
          <cell r="C1461" t="str">
            <v>kos</v>
          </cell>
          <cell r="D1461">
            <v>10120</v>
          </cell>
        </row>
        <row r="1462">
          <cell r="A1462" t="str">
            <v>10 2207 200</v>
          </cell>
          <cell r="B1462" t="str">
            <v>LTŽ E kos, DN 200.</v>
          </cell>
          <cell r="C1462" t="str">
            <v>kos</v>
          </cell>
          <cell r="D1462">
            <v>14400</v>
          </cell>
        </row>
        <row r="1463">
          <cell r="A1463" t="str">
            <v>10 2207 250</v>
          </cell>
          <cell r="B1463" t="str">
            <v>LTŽ E kos, DN 250.</v>
          </cell>
          <cell r="C1463" t="str">
            <v>kos</v>
          </cell>
          <cell r="D1463">
            <v>24120</v>
          </cell>
        </row>
        <row r="1464">
          <cell r="A1464" t="str">
            <v>10 2207 300</v>
          </cell>
          <cell r="B1464" t="str">
            <v>LTŽ E kos, DN 300.</v>
          </cell>
          <cell r="C1464" t="str">
            <v>kos</v>
          </cell>
          <cell r="D1464">
            <v>30750</v>
          </cell>
        </row>
        <row r="1466">
          <cell r="A1466" t="str">
            <v>10 2208 000</v>
          </cell>
          <cell r="B1466" t="str">
            <v xml:space="preserve">LTŽ fazonski kos; E-KS kos </v>
          </cell>
        </row>
        <row r="1467">
          <cell r="A1467" t="str">
            <v>10 2208 050</v>
          </cell>
          <cell r="B1467" t="str">
            <v>LTŽ E-KS kos, DN 50 (d 63).</v>
          </cell>
          <cell r="C1467" t="str">
            <v>kos</v>
          </cell>
          <cell r="D1467">
            <v>1330</v>
          </cell>
        </row>
        <row r="1468">
          <cell r="A1468" t="str">
            <v>10 2208 065</v>
          </cell>
          <cell r="B1468" t="str">
            <v>LTŽ E-KS kos, DN 65 (d 75).</v>
          </cell>
          <cell r="C1468" t="str">
            <v>kos</v>
          </cell>
          <cell r="D1468">
            <v>1720</v>
          </cell>
        </row>
        <row r="1469">
          <cell r="A1469" t="str">
            <v>10 2208 080</v>
          </cell>
          <cell r="B1469" t="str">
            <v>LTŽ E-KS kos, DN 80 (d 90).</v>
          </cell>
          <cell r="C1469" t="str">
            <v>kos</v>
          </cell>
          <cell r="D1469">
            <v>2660</v>
          </cell>
        </row>
        <row r="1470">
          <cell r="A1470" t="str">
            <v>10 2208 100</v>
          </cell>
          <cell r="B1470" t="str">
            <v>LTŽ E-KS kos, DN 100 (d 110).</v>
          </cell>
          <cell r="C1470" t="str">
            <v>kos</v>
          </cell>
          <cell r="D1470">
            <v>3270</v>
          </cell>
        </row>
        <row r="1471">
          <cell r="A1471" t="str">
            <v>10 2208 125</v>
          </cell>
          <cell r="B1471" t="str">
            <v>LTŽ E-KS kos, DN 125 (d 140).</v>
          </cell>
          <cell r="C1471" t="str">
            <v>kos</v>
          </cell>
          <cell r="D1471">
            <v>4280</v>
          </cell>
        </row>
        <row r="1472">
          <cell r="A1472" t="str">
            <v>10 2208 150</v>
          </cell>
          <cell r="B1472" t="str">
            <v>LTŽ E-KS kos, DN 150 (d 160).</v>
          </cell>
          <cell r="C1472" t="str">
            <v>kos</v>
          </cell>
          <cell r="D1472">
            <v>4930</v>
          </cell>
        </row>
        <row r="1473">
          <cell r="A1473" t="str">
            <v>10 2208 200</v>
          </cell>
          <cell r="B1473" t="str">
            <v>LTŽ E-KS kos, DN 200 (d 225).</v>
          </cell>
          <cell r="C1473" t="str">
            <v>kos</v>
          </cell>
          <cell r="D1473">
            <v>8990</v>
          </cell>
        </row>
        <row r="1474">
          <cell r="A1474" t="str">
            <v>10 2208 250</v>
          </cell>
          <cell r="B1474" t="str">
            <v>LTŽ E-KS kos, DN 250 (d 280).</v>
          </cell>
          <cell r="C1474" t="str">
            <v>kos</v>
          </cell>
          <cell r="D1474">
            <v>12850</v>
          </cell>
        </row>
        <row r="1475">
          <cell r="A1475" t="str">
            <v>10 2208 300</v>
          </cell>
          <cell r="B1475" t="str">
            <v xml:space="preserve">LTŽ E-KS kos, DN 300 (d 315). </v>
          </cell>
          <cell r="C1475" t="str">
            <v>kos</v>
          </cell>
          <cell r="D1475">
            <v>18410</v>
          </cell>
        </row>
        <row r="1476">
          <cell r="A1476" t="str">
            <v>10 2208 400</v>
          </cell>
          <cell r="B1476" t="str">
            <v>LTŽ E-KS kos, DN 400.</v>
          </cell>
          <cell r="C1476" t="str">
            <v>kos</v>
          </cell>
          <cell r="D1476">
            <v>45360</v>
          </cell>
        </row>
        <row r="1478">
          <cell r="A1478" t="str">
            <v>10 2209 000</v>
          </cell>
          <cell r="B1478" t="str">
            <v xml:space="preserve">LTŽ fazonski kos; F-KS kos </v>
          </cell>
        </row>
        <row r="1479">
          <cell r="A1479" t="str">
            <v>10 2209 050</v>
          </cell>
          <cell r="B1479" t="str">
            <v>LTŽ F-KS kos, DN 50 (d 63).</v>
          </cell>
          <cell r="C1479" t="str">
            <v>kos</v>
          </cell>
          <cell r="D1479">
            <v>1720</v>
          </cell>
        </row>
        <row r="1480">
          <cell r="A1480" t="str">
            <v>10 2209 065</v>
          </cell>
          <cell r="B1480" t="str">
            <v>LTŽ F-KS kos, DN 65 (d 75).</v>
          </cell>
          <cell r="C1480" t="str">
            <v>kos</v>
          </cell>
          <cell r="D1480">
            <v>2140</v>
          </cell>
        </row>
        <row r="1481">
          <cell r="A1481" t="str">
            <v>10 2209 080</v>
          </cell>
          <cell r="B1481" t="str">
            <v>LTŽ F-KS kos, DN 80 (d 90).</v>
          </cell>
          <cell r="C1481" t="str">
            <v>kos</v>
          </cell>
          <cell r="D1481">
            <v>2780</v>
          </cell>
        </row>
        <row r="1482">
          <cell r="A1482" t="str">
            <v>10 2209 100</v>
          </cell>
          <cell r="B1482" t="str">
            <v>LTŽ F-KS kos, DN 100 (d110).</v>
          </cell>
          <cell r="C1482" t="str">
            <v>kos</v>
          </cell>
          <cell r="D1482">
            <v>4280</v>
          </cell>
        </row>
        <row r="1483">
          <cell r="A1483" t="str">
            <v>10 2209 125</v>
          </cell>
          <cell r="B1483" t="str">
            <v>LTŽ F-KS kos, DN 125 (d140).</v>
          </cell>
          <cell r="C1483" t="str">
            <v>kos</v>
          </cell>
          <cell r="D1483">
            <v>5140</v>
          </cell>
        </row>
        <row r="1484">
          <cell r="A1484" t="str">
            <v>10 2209 150</v>
          </cell>
          <cell r="B1484" t="str">
            <v>LTŽ F-KS kos, DN 150 (d 160).</v>
          </cell>
          <cell r="C1484" t="str">
            <v>kos</v>
          </cell>
          <cell r="D1484">
            <v>6850</v>
          </cell>
        </row>
        <row r="1485">
          <cell r="A1485" t="str">
            <v>10 2209 200</v>
          </cell>
          <cell r="B1485" t="str">
            <v>LTŽ F-KS kos, DN 200 (d 225).</v>
          </cell>
          <cell r="C1485" t="str">
            <v>kos</v>
          </cell>
          <cell r="D1485">
            <v>8570</v>
          </cell>
        </row>
        <row r="1486">
          <cell r="A1486" t="str">
            <v>10 2209 250</v>
          </cell>
          <cell r="B1486" t="str">
            <v>LTŽ F-KS kos, DN 250 (d 280).</v>
          </cell>
          <cell r="C1486" t="str">
            <v>kos</v>
          </cell>
          <cell r="D1486">
            <v>12850</v>
          </cell>
        </row>
        <row r="1487">
          <cell r="A1487" t="str">
            <v>10 2209 300</v>
          </cell>
          <cell r="B1487" t="str">
            <v>LTŽ F-KS kos, DN 300 (d 315).</v>
          </cell>
          <cell r="C1487" t="str">
            <v>kos</v>
          </cell>
          <cell r="D1487">
            <v>14980</v>
          </cell>
        </row>
        <row r="1488">
          <cell r="A1488" t="str">
            <v>10 2209 400</v>
          </cell>
          <cell r="B1488" t="str">
            <v>LTŽ F-KS kos, DN 400.</v>
          </cell>
          <cell r="C1488" t="str">
            <v>kos</v>
          </cell>
          <cell r="D1488">
            <v>34640</v>
          </cell>
        </row>
        <row r="1490">
          <cell r="A1490" t="str">
            <v>10 2210 000</v>
          </cell>
          <cell r="B1490" t="str">
            <v xml:space="preserve">LTŽ fazonski kos; U-KS kos </v>
          </cell>
        </row>
        <row r="1491">
          <cell r="A1491" t="str">
            <v>10 2210 050</v>
          </cell>
          <cell r="B1491" t="str">
            <v>LTŽ U-KS kos, DN 50.</v>
          </cell>
          <cell r="C1491" t="str">
            <v>kos</v>
          </cell>
          <cell r="D1491">
            <v>3530</v>
          </cell>
        </row>
        <row r="1492">
          <cell r="A1492" t="str">
            <v>10 2210 065</v>
          </cell>
          <cell r="B1492" t="str">
            <v>LTŽ U-KS kos, DN 65.</v>
          </cell>
          <cell r="C1492" t="str">
            <v>kos</v>
          </cell>
          <cell r="D1492">
            <v>3940</v>
          </cell>
        </row>
        <row r="1493">
          <cell r="A1493" t="str">
            <v>10 2210 080</v>
          </cell>
          <cell r="B1493" t="str">
            <v>LTŽ U-KS kos, DN 80.</v>
          </cell>
          <cell r="C1493" t="str">
            <v>kos</v>
          </cell>
          <cell r="D1493">
            <v>5590</v>
          </cell>
        </row>
        <row r="1494">
          <cell r="A1494" t="str">
            <v>10 2210 100</v>
          </cell>
          <cell r="B1494" t="str">
            <v>LTŽ U-KS kos, DN 100.</v>
          </cell>
          <cell r="C1494" t="str">
            <v>kos</v>
          </cell>
          <cell r="D1494">
            <v>6790</v>
          </cell>
        </row>
        <row r="1495">
          <cell r="A1495" t="str">
            <v>10 2210 125</v>
          </cell>
          <cell r="B1495" t="str">
            <v>LTŽ U-KS kos, DN 125.</v>
          </cell>
          <cell r="C1495" t="str">
            <v>kos</v>
          </cell>
          <cell r="D1495">
            <v>9240</v>
          </cell>
        </row>
        <row r="1496">
          <cell r="A1496" t="str">
            <v>10 2210 150</v>
          </cell>
          <cell r="B1496" t="str">
            <v>LTŽ U-KS kos, DN 150.</v>
          </cell>
          <cell r="C1496" t="str">
            <v>kos</v>
          </cell>
          <cell r="D1496">
            <v>10550</v>
          </cell>
        </row>
        <row r="1497">
          <cell r="A1497" t="str">
            <v>10 2210 200</v>
          </cell>
          <cell r="B1497" t="str">
            <v>LTŽ U-KS kos, DN 200.</v>
          </cell>
          <cell r="C1497" t="str">
            <v>kos</v>
          </cell>
          <cell r="D1497">
            <v>17660</v>
          </cell>
        </row>
        <row r="1498">
          <cell r="A1498" t="str">
            <v>10 2210 250</v>
          </cell>
          <cell r="B1498" t="str">
            <v>LTŽ U-KS kos, DN 250.</v>
          </cell>
          <cell r="C1498" t="str">
            <v>kos</v>
          </cell>
          <cell r="D1498">
            <v>19250</v>
          </cell>
        </row>
        <row r="1499">
          <cell r="A1499" t="str">
            <v>10 2210 300</v>
          </cell>
          <cell r="B1499" t="str">
            <v>LTŽ U-KS kos, DN 300.</v>
          </cell>
          <cell r="C1499" t="str">
            <v>kos</v>
          </cell>
          <cell r="D1499">
            <v>22910</v>
          </cell>
        </row>
        <row r="1500">
          <cell r="A1500" t="str">
            <v>10 2210 350</v>
          </cell>
          <cell r="B1500" t="str">
            <v>LTŽ U-KS kos, DN 350.</v>
          </cell>
          <cell r="C1500" t="str">
            <v>kos</v>
          </cell>
          <cell r="D1500">
            <v>27070</v>
          </cell>
        </row>
        <row r="1501">
          <cell r="A1501" t="str">
            <v>10 2210 400</v>
          </cell>
          <cell r="B1501" t="str">
            <v>LTŽ U-KS kos, DN 400.</v>
          </cell>
          <cell r="C1501" t="str">
            <v>kos</v>
          </cell>
          <cell r="D1501">
            <v>32130</v>
          </cell>
        </row>
        <row r="1502">
          <cell r="A1502" t="str">
            <v>10 2210 500</v>
          </cell>
          <cell r="B1502" t="str">
            <v>LTŽ U-KS kos, DN 500.</v>
          </cell>
          <cell r="C1502" t="str">
            <v>kos</v>
          </cell>
          <cell r="D1502">
            <v>45540</v>
          </cell>
        </row>
        <row r="1504">
          <cell r="A1504" t="str">
            <v>10 2211 000</v>
          </cell>
          <cell r="B1504" t="str">
            <v xml:space="preserve">LTŽ fazonski kos; MMA-KS kos </v>
          </cell>
        </row>
        <row r="1505">
          <cell r="A1505" t="str">
            <v>10 2210 050</v>
          </cell>
          <cell r="B1505" t="str">
            <v>LTŽ MMA-KS kos, DN 80/50.</v>
          </cell>
          <cell r="C1505" t="str">
            <v>kos</v>
          </cell>
          <cell r="D1505">
            <v>6480</v>
          </cell>
        </row>
        <row r="1506">
          <cell r="A1506" t="str">
            <v>10 2210 080</v>
          </cell>
          <cell r="B1506" t="str">
            <v>LTŽ MMA-KS kos, DN 80/80.</v>
          </cell>
          <cell r="C1506" t="str">
            <v>kos</v>
          </cell>
          <cell r="D1506">
            <v>7350</v>
          </cell>
        </row>
        <row r="1508">
          <cell r="A1508" t="str">
            <v>10 2212 050</v>
          </cell>
          <cell r="B1508" t="str">
            <v>LTŽ MMA-KS kos, DN 100/50.</v>
          </cell>
          <cell r="C1508" t="str">
            <v>kos</v>
          </cell>
          <cell r="D1508">
            <v>7220</v>
          </cell>
        </row>
        <row r="1509">
          <cell r="A1509" t="str">
            <v>10 2212 080</v>
          </cell>
          <cell r="B1509" t="str">
            <v>LTŽ MMA-KS kos, DN 100/80.</v>
          </cell>
          <cell r="C1509" t="str">
            <v>kos</v>
          </cell>
          <cell r="D1509">
            <v>8070</v>
          </cell>
        </row>
        <row r="1511">
          <cell r="A1511" t="str">
            <v>10 2213 080</v>
          </cell>
          <cell r="B1511" t="str">
            <v>LTŽ MMA-KS kos, DN 150/80.</v>
          </cell>
          <cell r="C1511" t="str">
            <v>kos</v>
          </cell>
          <cell r="D1511">
            <v>17760</v>
          </cell>
        </row>
        <row r="1512">
          <cell r="A1512" t="str">
            <v>10 2213 150</v>
          </cell>
          <cell r="B1512" t="str">
            <v>LTŽ MMA-KS kos, DN 150/150.</v>
          </cell>
          <cell r="C1512" t="str">
            <v>kos</v>
          </cell>
          <cell r="D1512">
            <v>14560</v>
          </cell>
        </row>
        <row r="1514">
          <cell r="A1514" t="str">
            <v>10 2220 000</v>
          </cell>
          <cell r="B1514" t="str">
            <v xml:space="preserve">LTŽ fazonski kos; X kos </v>
          </cell>
        </row>
        <row r="1515">
          <cell r="A1515" t="str">
            <v>10 2220 050</v>
          </cell>
          <cell r="B1515" t="str">
            <v>LTŽ X kos, DN 50.</v>
          </cell>
          <cell r="C1515" t="str">
            <v>kos</v>
          </cell>
          <cell r="D1515">
            <v>1090</v>
          </cell>
        </row>
        <row r="1516">
          <cell r="A1516" t="str">
            <v>10 2220 052</v>
          </cell>
          <cell r="B1516" t="str">
            <v>LTŽ X kos, DN 50/2".</v>
          </cell>
          <cell r="C1516" t="str">
            <v>kos</v>
          </cell>
          <cell r="D1516">
            <v>2050</v>
          </cell>
        </row>
        <row r="1517">
          <cell r="A1517" t="str">
            <v>10 2220 065</v>
          </cell>
          <cell r="B1517" t="str">
            <v>LTŽ X kos, DN 65.</v>
          </cell>
          <cell r="C1517" t="str">
            <v>kos</v>
          </cell>
          <cell r="D1517">
            <v>1460</v>
          </cell>
        </row>
        <row r="1518">
          <cell r="A1518" t="str">
            <v>10 2220 066</v>
          </cell>
          <cell r="B1518" t="str">
            <v>LTŽ X kos, DN 65/2".</v>
          </cell>
          <cell r="C1518" t="str">
            <v>kos</v>
          </cell>
          <cell r="D1518">
            <v>2620</v>
          </cell>
        </row>
        <row r="1519">
          <cell r="A1519" t="str">
            <v>10 2220 067</v>
          </cell>
          <cell r="B1519" t="str">
            <v>LTŽ X kos, DN 65/2.5".</v>
          </cell>
          <cell r="C1519" t="str">
            <v>kos</v>
          </cell>
          <cell r="D1519">
            <v>3720</v>
          </cell>
        </row>
        <row r="1520">
          <cell r="A1520" t="str">
            <v>10 2220 080</v>
          </cell>
          <cell r="B1520" t="str">
            <v>LTŽ X kos, DN 80.</v>
          </cell>
          <cell r="C1520" t="str">
            <v>kos</v>
          </cell>
          <cell r="D1520">
            <v>1770</v>
          </cell>
        </row>
        <row r="1521">
          <cell r="A1521" t="str">
            <v>10 2220 082</v>
          </cell>
          <cell r="B1521" t="str">
            <v>LTŽ X kos, DN 80/2".</v>
          </cell>
          <cell r="C1521" t="str">
            <v>kos</v>
          </cell>
          <cell r="D1521">
            <v>3190</v>
          </cell>
        </row>
        <row r="1522">
          <cell r="A1522" t="str">
            <v>10 2220 083</v>
          </cell>
          <cell r="B1522" t="str">
            <v>LTŽ X kos, DN 80/3".</v>
          </cell>
          <cell r="C1522" t="str">
            <v>kos</v>
          </cell>
          <cell r="D1522">
            <v>4750</v>
          </cell>
        </row>
        <row r="1523">
          <cell r="A1523" t="str">
            <v>10 2220 100</v>
          </cell>
          <cell r="B1523" t="str">
            <v>LTŽ X kos, DN 100.</v>
          </cell>
          <cell r="C1523" t="str">
            <v>kos</v>
          </cell>
          <cell r="D1523">
            <v>3000</v>
          </cell>
        </row>
        <row r="1524">
          <cell r="A1524" t="str">
            <v>10 2220 102</v>
          </cell>
          <cell r="B1524" t="str">
            <v>LTŽ X kos, DN 100/2".</v>
          </cell>
          <cell r="C1524" t="str">
            <v>kos</v>
          </cell>
          <cell r="D1524">
            <v>3820</v>
          </cell>
        </row>
        <row r="1525">
          <cell r="A1525" t="str">
            <v>10 2220 103</v>
          </cell>
          <cell r="B1525" t="str">
            <v>LTŽ X kos, DN 100/3".</v>
          </cell>
          <cell r="C1525" t="str">
            <v>kos</v>
          </cell>
          <cell r="D1525">
            <v>3820</v>
          </cell>
        </row>
        <row r="1526">
          <cell r="A1526" t="str">
            <v>10 2220 125</v>
          </cell>
          <cell r="B1526" t="str">
            <v>LTŽ X kos, DN 125.</v>
          </cell>
          <cell r="C1526" t="str">
            <v>kos</v>
          </cell>
          <cell r="D1526">
            <v>3850</v>
          </cell>
        </row>
        <row r="1527">
          <cell r="A1527" t="str">
            <v>10 2220 126</v>
          </cell>
          <cell r="B1527" t="str">
            <v>LTŽ X kos, DN 125/2".</v>
          </cell>
          <cell r="C1527" t="str">
            <v>kos</v>
          </cell>
          <cell r="D1527">
            <v>5120</v>
          </cell>
        </row>
        <row r="1528">
          <cell r="A1528" t="str">
            <v>10 2220 127</v>
          </cell>
          <cell r="B1528" t="str">
            <v>LTŽ X kos, DN 125/3".</v>
          </cell>
          <cell r="C1528" t="str">
            <v>kos</v>
          </cell>
          <cell r="D1528">
            <v>5360</v>
          </cell>
        </row>
        <row r="1529">
          <cell r="A1529" t="str">
            <v>10 2220 150</v>
          </cell>
          <cell r="B1529" t="str">
            <v>LTŽ X kos, DN 150.</v>
          </cell>
          <cell r="C1529" t="str">
            <v>kos</v>
          </cell>
          <cell r="D1529">
            <v>4720</v>
          </cell>
        </row>
        <row r="1530">
          <cell r="A1530" t="str">
            <v>10 2220 152</v>
          </cell>
          <cell r="B1530" t="str">
            <v>LTŽ X kos, DN 150/2".</v>
          </cell>
          <cell r="C1530" t="str">
            <v>kos</v>
          </cell>
          <cell r="D1530">
            <v>6340</v>
          </cell>
        </row>
        <row r="1531">
          <cell r="A1531" t="str">
            <v>10 2220 153</v>
          </cell>
          <cell r="B1531" t="str">
            <v>LTŽ X kos, DN 150/3".</v>
          </cell>
          <cell r="C1531" t="str">
            <v>kos</v>
          </cell>
          <cell r="D1531">
            <v>6340</v>
          </cell>
        </row>
        <row r="1532">
          <cell r="A1532" t="str">
            <v>10 2220 200</v>
          </cell>
          <cell r="B1532" t="str">
            <v>LTŽ X kos, DN 200.</v>
          </cell>
          <cell r="C1532" t="str">
            <v>kos</v>
          </cell>
          <cell r="D1532">
            <v>7710</v>
          </cell>
        </row>
        <row r="1533">
          <cell r="A1533" t="str">
            <v>10 2220 202</v>
          </cell>
          <cell r="B1533" t="str">
            <v>LTŽ X kos, DN 200/2".</v>
          </cell>
          <cell r="C1533" t="str">
            <v>kos</v>
          </cell>
          <cell r="D1533">
            <v>9260</v>
          </cell>
        </row>
        <row r="1534">
          <cell r="A1534" t="str">
            <v>10 2220 203</v>
          </cell>
          <cell r="B1534" t="str">
            <v>LTŽ X kos, DN 200/3".</v>
          </cell>
          <cell r="C1534" t="str">
            <v>kos</v>
          </cell>
          <cell r="D1534">
            <v>9260</v>
          </cell>
        </row>
        <row r="1535">
          <cell r="A1535" t="str">
            <v>10 2220 250</v>
          </cell>
          <cell r="B1535" t="str">
            <v>LTŽ X kos, DN 250.</v>
          </cell>
          <cell r="C1535" t="str">
            <v>kos</v>
          </cell>
          <cell r="D1535">
            <v>104940</v>
          </cell>
        </row>
        <row r="1536">
          <cell r="A1536" t="str">
            <v>10 2220 252</v>
          </cell>
          <cell r="B1536" t="str">
            <v>LTŽ X kos, DN 250/2".</v>
          </cell>
          <cell r="C1536" t="str">
            <v>kos</v>
          </cell>
          <cell r="D1536">
            <v>12080</v>
          </cell>
        </row>
        <row r="1537">
          <cell r="A1537" t="str">
            <v>10 2220 300</v>
          </cell>
          <cell r="B1537" t="str">
            <v>LTŽ X kos, DN 300.</v>
          </cell>
          <cell r="C1537" t="str">
            <v>kos</v>
          </cell>
          <cell r="D1537">
            <v>14140</v>
          </cell>
        </row>
        <row r="1538">
          <cell r="A1538" t="str">
            <v>10 2220 302</v>
          </cell>
          <cell r="B1538" t="str">
            <v>LTŽ X kos, DN 300/2".</v>
          </cell>
          <cell r="C1538" t="str">
            <v>kos</v>
          </cell>
          <cell r="D1538">
            <v>15790</v>
          </cell>
        </row>
        <row r="1539">
          <cell r="A1539" t="str">
            <v>10 2220 400</v>
          </cell>
          <cell r="B1539" t="str">
            <v>LTŽ X kos, DN 400.</v>
          </cell>
          <cell r="C1539" t="str">
            <v>kos</v>
          </cell>
          <cell r="D1539">
            <v>29760</v>
          </cell>
        </row>
        <row r="1540">
          <cell r="A1540" t="str">
            <v>10 2220 402</v>
          </cell>
          <cell r="B1540" t="str">
            <v>LTŽ X kos, DN 400/2".</v>
          </cell>
          <cell r="C1540" t="str">
            <v>kos</v>
          </cell>
          <cell r="D1540">
            <v>29760</v>
          </cell>
        </row>
        <row r="1542">
          <cell r="A1542" t="str">
            <v>10 2230 000</v>
          </cell>
          <cell r="B1542" t="str">
            <v xml:space="preserve">LTŽ fazonski kos; TT kos </v>
          </cell>
        </row>
        <row r="1543">
          <cell r="A1543" t="str">
            <v>10 2230 050</v>
          </cell>
          <cell r="B1543" t="str">
            <v>LTŽ TT kos, DN  50/50.</v>
          </cell>
          <cell r="C1543" t="str">
            <v>kos</v>
          </cell>
          <cell r="D1543">
            <v>6620</v>
          </cell>
        </row>
        <row r="1544">
          <cell r="A1544" t="str">
            <v>10 2230 065</v>
          </cell>
          <cell r="B1544" t="str">
            <v>LTŽ TT kos, DN  65/65.</v>
          </cell>
          <cell r="C1544" t="str">
            <v>kos</v>
          </cell>
          <cell r="D1544">
            <v>8170</v>
          </cell>
        </row>
        <row r="1546">
          <cell r="A1546" t="str">
            <v>10 2231 050</v>
          </cell>
          <cell r="B1546" t="str">
            <v>LTŽ TT kos, DN  80/50.</v>
          </cell>
          <cell r="C1546" t="str">
            <v>kos</v>
          </cell>
          <cell r="D1546">
            <v>10500</v>
          </cell>
        </row>
        <row r="1547">
          <cell r="A1547" t="str">
            <v>10 2231 080</v>
          </cell>
          <cell r="B1547" t="str">
            <v>LTŽ TT kos, DN  80/80.</v>
          </cell>
          <cell r="C1547" t="str">
            <v>kos</v>
          </cell>
          <cell r="D1547">
            <v>10500</v>
          </cell>
        </row>
        <row r="1549">
          <cell r="A1549" t="str">
            <v>10 2232 050</v>
          </cell>
          <cell r="B1549" t="str">
            <v>LTŽ TT kos, DN  100/50.</v>
          </cell>
          <cell r="C1549" t="str">
            <v>kos</v>
          </cell>
          <cell r="D1549">
            <v>13230</v>
          </cell>
        </row>
        <row r="1550">
          <cell r="A1550" t="str">
            <v>10 2232 080</v>
          </cell>
          <cell r="B1550" t="str">
            <v>LTŽ TT kos, DN  100/80.</v>
          </cell>
          <cell r="C1550" t="str">
            <v>kos</v>
          </cell>
          <cell r="D1550">
            <v>13230</v>
          </cell>
        </row>
        <row r="1551">
          <cell r="A1551" t="str">
            <v>10 2232 100</v>
          </cell>
          <cell r="B1551" t="str">
            <v>LTŽ TT kos, DN 100/100.</v>
          </cell>
          <cell r="C1551" t="str">
            <v>kos</v>
          </cell>
          <cell r="D1551">
            <v>13230</v>
          </cell>
        </row>
        <row r="1553">
          <cell r="A1553" t="str">
            <v>10 2233 080</v>
          </cell>
          <cell r="B1553" t="str">
            <v>LTŽ TT kos, DN  125/80.</v>
          </cell>
          <cell r="C1553" t="str">
            <v>kos</v>
          </cell>
          <cell r="D1553">
            <v>17900</v>
          </cell>
        </row>
        <row r="1554">
          <cell r="A1554" t="str">
            <v>10 2233 125</v>
          </cell>
          <cell r="B1554" t="str">
            <v>LTŽ TT kos, DN  125/125.</v>
          </cell>
          <cell r="C1554" t="str">
            <v>kos</v>
          </cell>
          <cell r="D1554">
            <v>17900</v>
          </cell>
        </row>
        <row r="1556">
          <cell r="A1556" t="str">
            <v>10 2234 050</v>
          </cell>
          <cell r="B1556" t="str">
            <v>LTŽ TT kos, DN  150/50.</v>
          </cell>
          <cell r="C1556" t="str">
            <v>kos</v>
          </cell>
          <cell r="D1556">
            <v>23340</v>
          </cell>
        </row>
        <row r="1557">
          <cell r="A1557" t="str">
            <v>10 2234 080</v>
          </cell>
          <cell r="B1557" t="str">
            <v>LTŽ TT kos, DN  150/80.</v>
          </cell>
          <cell r="C1557" t="str">
            <v>kos</v>
          </cell>
          <cell r="D1557">
            <v>23340</v>
          </cell>
        </row>
        <row r="1558">
          <cell r="A1558" t="str">
            <v>10 2234 100</v>
          </cell>
          <cell r="B1558" t="str">
            <v>LTŽ TT kos, DN  150/100.</v>
          </cell>
          <cell r="C1558" t="str">
            <v>kos</v>
          </cell>
          <cell r="D1558">
            <v>23340</v>
          </cell>
        </row>
        <row r="1559">
          <cell r="A1559" t="str">
            <v>10 2234 150</v>
          </cell>
          <cell r="B1559" t="str">
            <v>LTŽ TT kos, DN  150/150.</v>
          </cell>
          <cell r="C1559" t="str">
            <v>kos</v>
          </cell>
          <cell r="D1559">
            <v>23340</v>
          </cell>
        </row>
        <row r="1561">
          <cell r="A1561" t="str">
            <v>10 2235 080</v>
          </cell>
          <cell r="B1561" t="str">
            <v>LTŽ TT kos, DN  200/80.</v>
          </cell>
          <cell r="C1561" t="str">
            <v>kos</v>
          </cell>
          <cell r="D1561">
            <v>38920</v>
          </cell>
        </row>
        <row r="1562">
          <cell r="A1562" t="str">
            <v>10 2235 150</v>
          </cell>
          <cell r="B1562" t="str">
            <v>LTŽ TT kos, DN  200/150.</v>
          </cell>
          <cell r="C1562" t="str">
            <v>kos</v>
          </cell>
          <cell r="D1562">
            <v>38920</v>
          </cell>
        </row>
        <row r="1563">
          <cell r="A1563" t="str">
            <v>10 2235 200</v>
          </cell>
          <cell r="B1563" t="str">
            <v>LTŽ TT kos, DN  200/200.</v>
          </cell>
          <cell r="C1563" t="str">
            <v>kos</v>
          </cell>
          <cell r="D1563">
            <v>38920</v>
          </cell>
        </row>
        <row r="1564">
          <cell r="A1564" t="str">
            <v>10 2235 250</v>
          </cell>
          <cell r="B1564" t="str">
            <v>LTŽ TT kos, DN  250/250.</v>
          </cell>
          <cell r="C1564" t="str">
            <v>kos</v>
          </cell>
          <cell r="D1564">
            <v>52530</v>
          </cell>
        </row>
        <row r="1566">
          <cell r="A1566" t="str">
            <v>10 2236 100</v>
          </cell>
          <cell r="B1566" t="str">
            <v>LTŽ TT kos, DN  300/100.</v>
          </cell>
          <cell r="C1566" t="str">
            <v>kos</v>
          </cell>
          <cell r="D1566">
            <v>75700</v>
          </cell>
        </row>
        <row r="1567">
          <cell r="A1567" t="str">
            <v>10 2236 300</v>
          </cell>
          <cell r="B1567" t="str">
            <v>LTŽ TT kos, DN  300/300.</v>
          </cell>
          <cell r="C1567" t="str">
            <v>kos</v>
          </cell>
          <cell r="D1567">
            <v>75700</v>
          </cell>
        </row>
        <row r="1569">
          <cell r="A1569" t="str">
            <v>10 2240 000</v>
          </cell>
          <cell r="B1569" t="str">
            <v xml:space="preserve">LTŽ fazonski kos; T kos </v>
          </cell>
        </row>
        <row r="1570">
          <cell r="A1570" t="str">
            <v>10 2240 050</v>
          </cell>
          <cell r="B1570" t="str">
            <v>LTŽ T kos, DN 50/50.</v>
          </cell>
          <cell r="C1570" t="str">
            <v>kos</v>
          </cell>
          <cell r="D1570">
            <v>4950</v>
          </cell>
        </row>
        <row r="1572">
          <cell r="A1572" t="str">
            <v>10 2241 050</v>
          </cell>
          <cell r="B1572" t="str">
            <v>LTŽ T kos, DN 65/50.</v>
          </cell>
          <cell r="C1572" t="str">
            <v>kos</v>
          </cell>
          <cell r="D1572">
            <v>6050</v>
          </cell>
        </row>
        <row r="1573">
          <cell r="A1573" t="str">
            <v>10 2241 065</v>
          </cell>
          <cell r="B1573" t="str">
            <v>LTŽ T kos, DN 65/65.</v>
          </cell>
          <cell r="C1573" t="str">
            <v>kos</v>
          </cell>
          <cell r="D1573">
            <v>6270</v>
          </cell>
        </row>
        <row r="1575">
          <cell r="A1575" t="str">
            <v>10 2242 050</v>
          </cell>
          <cell r="B1575" t="str">
            <v>LTŽ T kos, DN 80/50.</v>
          </cell>
          <cell r="C1575" t="str">
            <v>kos</v>
          </cell>
          <cell r="D1575">
            <v>7040</v>
          </cell>
        </row>
        <row r="1576">
          <cell r="A1576" t="str">
            <v>10 2242 065</v>
          </cell>
          <cell r="B1576" t="str">
            <v>LTŽ T kos, DN 80/65.</v>
          </cell>
          <cell r="C1576" t="str">
            <v>kos</v>
          </cell>
          <cell r="D1576">
            <v>7700</v>
          </cell>
        </row>
        <row r="1577">
          <cell r="A1577" t="str">
            <v>10 2242 080</v>
          </cell>
          <cell r="B1577" t="str">
            <v>LTŽ T kos, DN 80/80.</v>
          </cell>
          <cell r="C1577" t="str">
            <v>kos</v>
          </cell>
          <cell r="D1577">
            <v>7690</v>
          </cell>
        </row>
        <row r="1579">
          <cell r="A1579" t="str">
            <v>10 2243 050</v>
          </cell>
          <cell r="B1579" t="str">
            <v>LTŽ T kos, DN 100/50.</v>
          </cell>
          <cell r="C1579" t="str">
            <v>kos</v>
          </cell>
          <cell r="D1579">
            <v>8470</v>
          </cell>
        </row>
        <row r="1580">
          <cell r="A1580" t="str">
            <v>10 2243 065</v>
          </cell>
          <cell r="B1580" t="str">
            <v>LTŽ T kos, DN 100/65.</v>
          </cell>
          <cell r="C1580" t="str">
            <v>kos</v>
          </cell>
          <cell r="D1580">
            <v>10300</v>
          </cell>
        </row>
        <row r="1581">
          <cell r="A1581" t="str">
            <v>10 2243 080</v>
          </cell>
          <cell r="B1581" t="str">
            <v>LTŽ T kos, DN 100/80.</v>
          </cell>
          <cell r="C1581" t="str">
            <v>kos</v>
          </cell>
          <cell r="D1581">
            <v>9350</v>
          </cell>
        </row>
        <row r="1582">
          <cell r="A1582" t="str">
            <v>10 2243 100</v>
          </cell>
          <cell r="B1582" t="str">
            <v>LTŽ T kos, DN 100/100.</v>
          </cell>
          <cell r="C1582" t="str">
            <v>kos</v>
          </cell>
          <cell r="D1582">
            <v>9680</v>
          </cell>
        </row>
        <row r="1584">
          <cell r="A1584" t="str">
            <v>10 2244 050</v>
          </cell>
          <cell r="B1584" t="str">
            <v>LTŽ T kos, DN 125/50.</v>
          </cell>
          <cell r="C1584" t="str">
            <v>kos</v>
          </cell>
          <cell r="D1584">
            <v>14320</v>
          </cell>
        </row>
        <row r="1585">
          <cell r="A1585" t="str">
            <v>10 2244 065</v>
          </cell>
          <cell r="B1585" t="str">
            <v>LTŽ T kos, DN 125/65.</v>
          </cell>
          <cell r="C1585" t="str">
            <v>kos</v>
          </cell>
          <cell r="D1585">
            <v>14800</v>
          </cell>
        </row>
        <row r="1586">
          <cell r="A1586" t="str">
            <v>10 2244 080</v>
          </cell>
          <cell r="B1586" t="str">
            <v>LTŽ T kos, DN 125/80.</v>
          </cell>
          <cell r="C1586" t="str">
            <v>kos</v>
          </cell>
          <cell r="D1586">
            <v>12430</v>
          </cell>
        </row>
        <row r="1587">
          <cell r="A1587" t="str">
            <v>10 2244 100</v>
          </cell>
          <cell r="B1587" t="str">
            <v>LTŽ T kos, DN 125/100.</v>
          </cell>
          <cell r="C1587" t="str">
            <v>kos</v>
          </cell>
          <cell r="D1587">
            <v>13150</v>
          </cell>
        </row>
        <row r="1588">
          <cell r="A1588" t="str">
            <v>10 2244 125</v>
          </cell>
          <cell r="B1588" t="str">
            <v>LTŽ T kos, DN 125/125.</v>
          </cell>
          <cell r="C1588" t="str">
            <v>kos</v>
          </cell>
          <cell r="D1588">
            <v>14300</v>
          </cell>
        </row>
        <row r="1590">
          <cell r="A1590" t="str">
            <v>10 2245 050</v>
          </cell>
          <cell r="B1590" t="str">
            <v>LTŽ T kos, DN 150/50.</v>
          </cell>
          <cell r="C1590" t="str">
            <v>kos</v>
          </cell>
          <cell r="D1590">
            <v>15950</v>
          </cell>
        </row>
        <row r="1591">
          <cell r="A1591" t="str">
            <v>10 2245 065</v>
          </cell>
          <cell r="B1591" t="str">
            <v>LTŽ T kos, DN 150/65.</v>
          </cell>
          <cell r="C1591" t="str">
            <v>kos</v>
          </cell>
          <cell r="D1591">
            <v>16150</v>
          </cell>
        </row>
        <row r="1592">
          <cell r="A1592" t="str">
            <v>10 2245 080</v>
          </cell>
          <cell r="B1592" t="str">
            <v>LTŽ T kos, DN 150/80.</v>
          </cell>
          <cell r="C1592" t="str">
            <v>kos</v>
          </cell>
          <cell r="D1592">
            <v>16150</v>
          </cell>
        </row>
        <row r="1593">
          <cell r="A1593" t="str">
            <v>10 2245 100</v>
          </cell>
          <cell r="B1593" t="str">
            <v>LTŽ T kos, DN 150/100.</v>
          </cell>
          <cell r="C1593" t="str">
            <v>kos</v>
          </cell>
          <cell r="D1593">
            <v>16500</v>
          </cell>
        </row>
        <row r="1594">
          <cell r="A1594" t="str">
            <v>10 2245 125</v>
          </cell>
          <cell r="B1594" t="str">
            <v>LTŽ T kos, DN 150/125.</v>
          </cell>
          <cell r="C1594" t="str">
            <v>kos</v>
          </cell>
          <cell r="D1594">
            <v>18290</v>
          </cell>
        </row>
        <row r="1595">
          <cell r="A1595" t="str">
            <v>10 2245 150</v>
          </cell>
          <cell r="B1595" t="str">
            <v>LTŽ T kos, DN 150/150.</v>
          </cell>
          <cell r="C1595" t="str">
            <v>kos</v>
          </cell>
          <cell r="D1595">
            <v>18480</v>
          </cell>
        </row>
        <row r="1597">
          <cell r="A1597" t="str">
            <v>10 2246 050</v>
          </cell>
          <cell r="B1597" t="str">
            <v>LTŽ T kos, DN 200/50.</v>
          </cell>
          <cell r="C1597" t="str">
            <v>kos</v>
          </cell>
          <cell r="D1597">
            <v>21780</v>
          </cell>
        </row>
        <row r="1598">
          <cell r="A1598" t="str">
            <v>10 2246 065</v>
          </cell>
          <cell r="B1598" t="str">
            <v>LTŽ T kos, DN 200/65.</v>
          </cell>
          <cell r="C1598" t="str">
            <v>kos</v>
          </cell>
          <cell r="D1598">
            <v>21780</v>
          </cell>
        </row>
        <row r="1599">
          <cell r="A1599" t="str">
            <v>10 2246 080</v>
          </cell>
          <cell r="B1599" t="str">
            <v>LTŽ T kos, DN 200/80.</v>
          </cell>
          <cell r="C1599" t="str">
            <v>kos</v>
          </cell>
          <cell r="D1599">
            <v>25290</v>
          </cell>
        </row>
        <row r="1600">
          <cell r="A1600" t="str">
            <v>10 2246 100</v>
          </cell>
          <cell r="B1600" t="str">
            <v>LTŽ T kos, DN 200/100.</v>
          </cell>
          <cell r="C1600" t="str">
            <v>kosk</v>
          </cell>
          <cell r="D1600">
            <v>25690</v>
          </cell>
        </row>
        <row r="1601">
          <cell r="A1601" t="str">
            <v>10 2246 125</v>
          </cell>
          <cell r="B1601" t="str">
            <v>LTŽ T kos, DN 200/125.</v>
          </cell>
          <cell r="C1601" t="str">
            <v>kos</v>
          </cell>
          <cell r="D1601">
            <v>26470</v>
          </cell>
        </row>
        <row r="1602">
          <cell r="A1602" t="str">
            <v>10 2246 150</v>
          </cell>
          <cell r="B1602" t="str">
            <v>LTŽ T kos, DN 200/150.</v>
          </cell>
          <cell r="C1602" t="str">
            <v>kos</v>
          </cell>
          <cell r="D1602">
            <v>26850</v>
          </cell>
        </row>
        <row r="1603">
          <cell r="A1603" t="str">
            <v>10 2246 200</v>
          </cell>
          <cell r="B1603" t="str">
            <v>LTŽ T kos, DN 200/200.</v>
          </cell>
          <cell r="C1603" t="str">
            <v>kos</v>
          </cell>
          <cell r="D1603">
            <v>30750</v>
          </cell>
        </row>
        <row r="1605">
          <cell r="A1605" t="str">
            <v>10 2247 080</v>
          </cell>
          <cell r="B1605" t="str">
            <v>LTŽ T kos, DN 250/80.</v>
          </cell>
          <cell r="C1605" t="str">
            <v>kos</v>
          </cell>
          <cell r="D1605">
            <v>36190</v>
          </cell>
        </row>
        <row r="1606">
          <cell r="A1606" t="str">
            <v>10 2247 100</v>
          </cell>
          <cell r="B1606" t="str">
            <v>LTŽ T kos, DN 250/100.</v>
          </cell>
          <cell r="C1606" t="str">
            <v>kos</v>
          </cell>
          <cell r="D1606">
            <v>36590</v>
          </cell>
        </row>
        <row r="1607">
          <cell r="A1607" t="str">
            <v>10 2247 125</v>
          </cell>
          <cell r="B1607" t="str">
            <v>LTŽ T kos, DN 250/125.</v>
          </cell>
          <cell r="C1607" t="str">
            <v>kos</v>
          </cell>
          <cell r="D1607">
            <v>38920</v>
          </cell>
        </row>
        <row r="1608">
          <cell r="A1608" t="str">
            <v>10 2247 150</v>
          </cell>
          <cell r="B1608" t="str">
            <v>LTŽ T kos, DN 250/150.</v>
          </cell>
          <cell r="C1608" t="str">
            <v>kos</v>
          </cell>
          <cell r="D1608">
            <v>38920</v>
          </cell>
        </row>
        <row r="1609">
          <cell r="A1609" t="str">
            <v>10 2247 200</v>
          </cell>
          <cell r="B1609" t="str">
            <v>LTŽ T kos, DN 250/200.</v>
          </cell>
          <cell r="C1609" t="str">
            <v>kos</v>
          </cell>
          <cell r="D1609">
            <v>41640</v>
          </cell>
        </row>
        <row r="1610">
          <cell r="A1610" t="str">
            <v>10 2247 250</v>
          </cell>
          <cell r="B1610" t="str">
            <v>LTŽ T kos, DN 250/250.</v>
          </cell>
          <cell r="C1610" t="str">
            <v>kos</v>
          </cell>
          <cell r="D1610">
            <v>42410</v>
          </cell>
        </row>
        <row r="1612">
          <cell r="A1612" t="str">
            <v>10 2248 080</v>
          </cell>
          <cell r="B1612" t="str">
            <v>LTŽ T kos, DN 300/80.</v>
          </cell>
          <cell r="C1612" t="str">
            <v>kos</v>
          </cell>
          <cell r="D1612">
            <v>48260</v>
          </cell>
        </row>
        <row r="1613">
          <cell r="A1613" t="str">
            <v>10 2248 100</v>
          </cell>
          <cell r="B1613" t="str">
            <v>LTŽ T kos, DN 300/100.</v>
          </cell>
          <cell r="C1613" t="str">
            <v>kos</v>
          </cell>
          <cell r="D1613">
            <v>48650</v>
          </cell>
        </row>
        <row r="1614">
          <cell r="A1614" t="str">
            <v>10 2248 125</v>
          </cell>
          <cell r="B1614" t="str">
            <v>LTŽ T kos, DN 300/125.</v>
          </cell>
          <cell r="C1614" t="str">
            <v>kos</v>
          </cell>
          <cell r="D1614">
            <v>50190</v>
          </cell>
        </row>
        <row r="1615">
          <cell r="A1615" t="str">
            <v>10 2248 150</v>
          </cell>
          <cell r="B1615" t="str">
            <v>LTŽ T kos, DN 300/150.</v>
          </cell>
          <cell r="C1615" t="str">
            <v>kos</v>
          </cell>
          <cell r="D1615">
            <v>50190</v>
          </cell>
        </row>
        <row r="1616">
          <cell r="A1616" t="str">
            <v>10 2248 200</v>
          </cell>
          <cell r="B1616" t="str">
            <v>LTŽ T kos, DN 300/200.</v>
          </cell>
          <cell r="C1616" t="str">
            <v>kos</v>
          </cell>
          <cell r="D1616">
            <v>50970</v>
          </cell>
        </row>
        <row r="1617">
          <cell r="A1617" t="str">
            <v>10 2248 250</v>
          </cell>
          <cell r="B1617" t="str">
            <v>LTŽ T kos, DN 300/250.</v>
          </cell>
          <cell r="C1617" t="str">
            <v>kos</v>
          </cell>
          <cell r="D1617">
            <v>56430</v>
          </cell>
        </row>
        <row r="1618">
          <cell r="A1618" t="str">
            <v>10 2248 300</v>
          </cell>
          <cell r="B1618" t="str">
            <v>LTŽ T kos, DN 300/300.</v>
          </cell>
          <cell r="C1618" t="str">
            <v>kos</v>
          </cell>
          <cell r="D1618">
            <v>59930</v>
          </cell>
        </row>
        <row r="1620">
          <cell r="A1620" t="str">
            <v>10 2249 100</v>
          </cell>
          <cell r="B1620" t="str">
            <v>LTŽ T kos, DN 350/100.</v>
          </cell>
          <cell r="C1620" t="str">
            <v>kos</v>
          </cell>
        </row>
        <row r="1621">
          <cell r="A1621" t="str">
            <v>10 2249 150</v>
          </cell>
          <cell r="B1621" t="str">
            <v>LTŽ T kos, DN 350/150.</v>
          </cell>
          <cell r="C1621" t="str">
            <v>kos</v>
          </cell>
          <cell r="D1621">
            <v>84770</v>
          </cell>
        </row>
        <row r="1622">
          <cell r="A1622" t="str">
            <v>10 2249 200</v>
          </cell>
          <cell r="B1622" t="str">
            <v>LTŽ T kos, DN 350/200.</v>
          </cell>
          <cell r="C1622" t="str">
            <v>kos</v>
          </cell>
          <cell r="D1622">
            <v>84770</v>
          </cell>
        </row>
        <row r="1623">
          <cell r="A1623" t="str">
            <v>10 2249 250</v>
          </cell>
          <cell r="B1623" t="str">
            <v>LTŽ T kos, DN 350/250.</v>
          </cell>
          <cell r="C1623" t="str">
            <v>kos</v>
          </cell>
          <cell r="D1623">
            <v>86780</v>
          </cell>
        </row>
        <row r="1624">
          <cell r="A1624" t="str">
            <v>10 2249 300</v>
          </cell>
          <cell r="B1624" t="str">
            <v>LTŽ T kos, DN 350/300.</v>
          </cell>
          <cell r="C1624" t="str">
            <v>kos</v>
          </cell>
          <cell r="D1624">
            <v>94300</v>
          </cell>
        </row>
        <row r="1625">
          <cell r="A1625" t="str">
            <v>10 2249 350</v>
          </cell>
          <cell r="B1625" t="str">
            <v>LTŽ T kos, DN 350/350.</v>
          </cell>
          <cell r="C1625" t="str">
            <v>kos</v>
          </cell>
          <cell r="D1625">
            <v>85610</v>
          </cell>
        </row>
        <row r="1627">
          <cell r="A1627" t="str">
            <v xml:space="preserve">10 2240 150 </v>
          </cell>
          <cell r="B1627" t="str">
            <v>LTŽ T kos, DN 400/150.</v>
          </cell>
          <cell r="C1627" t="str">
            <v>kos</v>
          </cell>
          <cell r="D1627">
            <v>105910</v>
          </cell>
        </row>
        <row r="1628">
          <cell r="A1628" t="str">
            <v>10 2240 200</v>
          </cell>
          <cell r="B1628" t="str">
            <v>LTŽ T kos, DN 400/200.</v>
          </cell>
          <cell r="C1628" t="str">
            <v>kos</v>
          </cell>
          <cell r="D1628">
            <v>105910</v>
          </cell>
        </row>
        <row r="1629">
          <cell r="A1629" t="str">
            <v>10 2240 250</v>
          </cell>
          <cell r="B1629" t="str">
            <v>LTŽ T kos, DN 400/250.</v>
          </cell>
          <cell r="C1629" t="str">
            <v>kos</v>
          </cell>
          <cell r="D1629">
            <v>115030</v>
          </cell>
        </row>
        <row r="1630">
          <cell r="A1630" t="str">
            <v>10 2240 300</v>
          </cell>
          <cell r="B1630" t="str">
            <v>LTŽ T kos, DN 400/300.</v>
          </cell>
          <cell r="C1630" t="str">
            <v>kos</v>
          </cell>
          <cell r="D1630">
            <v>119040</v>
          </cell>
        </row>
        <row r="1631">
          <cell r="A1631" t="str">
            <v>10 2240 400</v>
          </cell>
          <cell r="B1631" t="str">
            <v>LTŽ T kos, DN 400/400.</v>
          </cell>
          <cell r="C1631" t="str">
            <v>kos</v>
          </cell>
          <cell r="D1631">
            <v>162300</v>
          </cell>
        </row>
        <row r="1633">
          <cell r="A1633" t="str">
            <v>10 2251 200</v>
          </cell>
          <cell r="B1633" t="str">
            <v>LTŽ T kos, DN 500/200.</v>
          </cell>
          <cell r="C1633" t="str">
            <v>kos</v>
          </cell>
        </row>
        <row r="1634">
          <cell r="A1634" t="str">
            <v>10 2251 250</v>
          </cell>
          <cell r="B1634" t="str">
            <v>LTŽ T kos, DN 500/250.</v>
          </cell>
          <cell r="C1634" t="str">
            <v>kos</v>
          </cell>
        </row>
        <row r="1635">
          <cell r="A1635" t="str">
            <v>10 2251 300</v>
          </cell>
          <cell r="B1635" t="str">
            <v>LTŽ T kos, DN 500/300.</v>
          </cell>
          <cell r="C1635" t="str">
            <v>kos</v>
          </cell>
        </row>
        <row r="1636">
          <cell r="A1636" t="str">
            <v>10 2251 350</v>
          </cell>
          <cell r="B1636" t="str">
            <v>LTŽ T kos, DN 500/350.</v>
          </cell>
          <cell r="C1636" t="str">
            <v>kos</v>
          </cell>
        </row>
        <row r="1637">
          <cell r="A1637" t="str">
            <v>10 2251 400</v>
          </cell>
          <cell r="B1637" t="str">
            <v>LTŽ T kos, DN 500/400.</v>
          </cell>
          <cell r="C1637" t="str">
            <v>kos</v>
          </cell>
        </row>
        <row r="1638">
          <cell r="A1638" t="str">
            <v>10 2251 500</v>
          </cell>
          <cell r="B1638" t="str">
            <v>LTŽ T kos, DN 500/500.</v>
          </cell>
          <cell r="C1638" t="str">
            <v>kos</v>
          </cell>
        </row>
        <row r="1640">
          <cell r="A1640" t="str">
            <v>10 2260 000</v>
          </cell>
          <cell r="B1640" t="str">
            <v xml:space="preserve">LTŽ fazonski kos; prelivni kos </v>
          </cell>
        </row>
        <row r="1641">
          <cell r="A1641" t="str">
            <v>10 2260 050</v>
          </cell>
          <cell r="B1641" t="str">
            <v>LTŽ prelivni kos, DN 50.</v>
          </cell>
          <cell r="C1641" t="str">
            <v>kos</v>
          </cell>
          <cell r="D1641">
            <v>2270</v>
          </cell>
        </row>
        <row r="1642">
          <cell r="A1642" t="str">
            <v>10 2260 065</v>
          </cell>
          <cell r="B1642" t="str">
            <v>LTŽ prelivni kos, DN 65.</v>
          </cell>
          <cell r="C1642" t="str">
            <v>kos</v>
          </cell>
          <cell r="D1642">
            <v>2800</v>
          </cell>
        </row>
        <row r="1643">
          <cell r="A1643" t="str">
            <v>10 2260 080</v>
          </cell>
          <cell r="B1643" t="str">
            <v>LTŽ prelivni kos, DN 80.</v>
          </cell>
          <cell r="C1643" t="str">
            <v>kos</v>
          </cell>
          <cell r="D1643">
            <v>3330</v>
          </cell>
        </row>
        <row r="1644">
          <cell r="A1644" t="str">
            <v>10 2260 100</v>
          </cell>
          <cell r="B1644" t="str">
            <v>LTŽ prelivni kos, DN 100.</v>
          </cell>
          <cell r="C1644" t="str">
            <v>kos</v>
          </cell>
          <cell r="D1644">
            <v>3870</v>
          </cell>
        </row>
        <row r="1645">
          <cell r="A1645" t="str">
            <v>10 2260 125</v>
          </cell>
          <cell r="B1645" t="str">
            <v>LTŽ prelivni kos, DN 125.</v>
          </cell>
          <cell r="C1645" t="str">
            <v>kos</v>
          </cell>
          <cell r="D1645">
            <v>5320</v>
          </cell>
        </row>
        <row r="1646">
          <cell r="A1646" t="str">
            <v>10 2260 150</v>
          </cell>
          <cell r="B1646" t="str">
            <v>LTŽ prelivni kos, DN 150.</v>
          </cell>
          <cell r="C1646" t="str">
            <v>kos</v>
          </cell>
          <cell r="D1646">
            <v>7060</v>
          </cell>
        </row>
        <row r="1647">
          <cell r="A1647" t="str">
            <v>10 2260 200</v>
          </cell>
          <cell r="B1647" t="str">
            <v>LTŽ prelivni kos, DN 200.</v>
          </cell>
          <cell r="C1647" t="str">
            <v>kos</v>
          </cell>
          <cell r="D1647">
            <v>11180</v>
          </cell>
        </row>
        <row r="1648">
          <cell r="A1648" t="str">
            <v>10 2260 250</v>
          </cell>
          <cell r="B1648" t="str">
            <v>LTŽ prelivni kos, DN 250.</v>
          </cell>
          <cell r="C1648" t="str">
            <v>kos</v>
          </cell>
          <cell r="D1648">
            <v>16640</v>
          </cell>
        </row>
        <row r="1649">
          <cell r="A1649" t="str">
            <v>10 2260 300</v>
          </cell>
          <cell r="B1649" t="str">
            <v>LTŽ prelivni kos, DN 300.</v>
          </cell>
          <cell r="C1649" t="str">
            <v>kos</v>
          </cell>
          <cell r="D1649">
            <v>21300</v>
          </cell>
        </row>
        <row r="1651">
          <cell r="A1651" t="str">
            <v>10 2270 000</v>
          </cell>
          <cell r="B1651" t="str">
            <v xml:space="preserve">LTŽ fazonski kos; U kos </v>
          </cell>
        </row>
        <row r="1652">
          <cell r="A1652" t="str">
            <v>10 2270 050</v>
          </cell>
          <cell r="B1652" t="str">
            <v>LTŽ U kos, DN 50.</v>
          </cell>
          <cell r="C1652" t="str">
            <v>kos</v>
          </cell>
          <cell r="D1652">
            <v>2700</v>
          </cell>
        </row>
        <row r="1653">
          <cell r="A1653" t="str">
            <v>10 2270 080</v>
          </cell>
          <cell r="B1653" t="str">
            <v>LTŽ U kos, DN 80.</v>
          </cell>
          <cell r="C1653" t="str">
            <v>kos</v>
          </cell>
          <cell r="D1653">
            <v>4440</v>
          </cell>
        </row>
        <row r="1654">
          <cell r="A1654" t="str">
            <v>10 2270 100</v>
          </cell>
          <cell r="B1654" t="str">
            <v>LTŽ U kos, DN 100.</v>
          </cell>
          <cell r="C1654" t="str">
            <v>kos</v>
          </cell>
          <cell r="D1654">
            <v>5400</v>
          </cell>
        </row>
        <row r="1655">
          <cell r="A1655" t="str">
            <v>10 2270 125</v>
          </cell>
          <cell r="B1655" t="str">
            <v>LTŽ U kos, DN 125.</v>
          </cell>
          <cell r="C1655" t="str">
            <v>kos</v>
          </cell>
          <cell r="D1655">
            <v>6980</v>
          </cell>
        </row>
        <row r="1656">
          <cell r="A1656" t="str">
            <v>10 2270 150</v>
          </cell>
          <cell r="B1656" t="str">
            <v>LTŽ U kos, DN 150.</v>
          </cell>
          <cell r="C1656" t="str">
            <v>kos</v>
          </cell>
          <cell r="D1656">
            <v>8880</v>
          </cell>
        </row>
        <row r="1657">
          <cell r="A1657" t="str">
            <v>10 2270 200</v>
          </cell>
          <cell r="B1657" t="str">
            <v>LTŽ U kos, DN 200.</v>
          </cell>
          <cell r="C1657" t="str">
            <v>kos</v>
          </cell>
          <cell r="D1657">
            <v>12690</v>
          </cell>
        </row>
        <row r="1658">
          <cell r="A1658" t="str">
            <v>10 2270 250</v>
          </cell>
          <cell r="B1658" t="str">
            <v>LTŽ U kos, DN 250.</v>
          </cell>
          <cell r="C1658" t="str">
            <v>kos</v>
          </cell>
          <cell r="D1658">
            <v>16160</v>
          </cell>
        </row>
        <row r="1659">
          <cell r="A1659" t="str">
            <v>10 2270 300</v>
          </cell>
          <cell r="B1659" t="str">
            <v>LTŽ U kos, DN 300.</v>
          </cell>
          <cell r="C1659" t="str">
            <v>kos</v>
          </cell>
          <cell r="D1659">
            <v>21030</v>
          </cell>
        </row>
        <row r="1660">
          <cell r="A1660" t="str">
            <v>10 2270 350</v>
          </cell>
          <cell r="B1660" t="str">
            <v>LTŽ U kos, DN 350.</v>
          </cell>
          <cell r="C1660" t="str">
            <v>kos</v>
          </cell>
          <cell r="D1660">
            <v>26650</v>
          </cell>
        </row>
        <row r="1661">
          <cell r="A1661" t="str">
            <v>10 2270 400</v>
          </cell>
          <cell r="B1661" t="str">
            <v>LTŽ U kos, DN 400.</v>
          </cell>
          <cell r="C1661" t="str">
            <v>kos</v>
          </cell>
          <cell r="D1661">
            <v>32570</v>
          </cell>
        </row>
        <row r="1662">
          <cell r="A1662" t="str">
            <v>10 2270 500</v>
          </cell>
          <cell r="B1662" t="str">
            <v>LTŽ U kos, DN 500.</v>
          </cell>
          <cell r="C1662" t="str">
            <v>kos</v>
          </cell>
          <cell r="D1662">
            <v>47090</v>
          </cell>
        </row>
        <row r="1664">
          <cell r="A1664" t="str">
            <v>10 2280 000</v>
          </cell>
          <cell r="B1664" t="str">
            <v>LTŽ fazonski kos; FFR kos, l=200 mm</v>
          </cell>
        </row>
        <row r="1665">
          <cell r="A1665" t="str">
            <v>10 2280 050</v>
          </cell>
          <cell r="B1665" t="str">
            <v>LTŽ FFR kos, DN 65/50, l=200 mm.</v>
          </cell>
          <cell r="C1665" t="str">
            <v>kos</v>
          </cell>
          <cell r="D1665">
            <v>3860</v>
          </cell>
        </row>
        <row r="1667">
          <cell r="A1667" t="str">
            <v>10 2281 050</v>
          </cell>
          <cell r="B1667" t="str">
            <v>LTŽ FFR kos, DN 80/50, l=200 mm.</v>
          </cell>
          <cell r="C1667" t="str">
            <v>kos</v>
          </cell>
          <cell r="D1667">
            <v>4370</v>
          </cell>
        </row>
        <row r="1668">
          <cell r="A1668" t="str">
            <v>10 2281 065</v>
          </cell>
          <cell r="B1668" t="str">
            <v>LTŽ FFR kos, DN 80/65, l=200 mm.</v>
          </cell>
          <cell r="C1668" t="str">
            <v>kos</v>
          </cell>
          <cell r="D1668">
            <v>4500</v>
          </cell>
        </row>
        <row r="1670">
          <cell r="A1670" t="str">
            <v>10 2282 050</v>
          </cell>
          <cell r="B1670" t="str">
            <v>LTŽ FFR kos, DN 100/50, l=200 mm.</v>
          </cell>
          <cell r="C1670" t="str">
            <v>kos</v>
          </cell>
          <cell r="D1670">
            <v>4780</v>
          </cell>
        </row>
        <row r="1671">
          <cell r="A1671" t="str">
            <v>10 2282 065</v>
          </cell>
          <cell r="B1671" t="str">
            <v>LTŽ FFR kos, DN 100/65, l=200 mm.</v>
          </cell>
          <cell r="C1671" t="str">
            <v>kos</v>
          </cell>
          <cell r="D1671">
            <v>4930</v>
          </cell>
        </row>
        <row r="1672">
          <cell r="A1672" t="str">
            <v>10 2282 080</v>
          </cell>
          <cell r="B1672" t="str">
            <v>LTŽ FFR kos, DN 100/80, l=200 mm.</v>
          </cell>
          <cell r="C1672" t="str">
            <v>kos</v>
          </cell>
          <cell r="D1672">
            <v>4930</v>
          </cell>
        </row>
        <row r="1674">
          <cell r="A1674" t="str">
            <v>10 2283 050</v>
          </cell>
          <cell r="B1674" t="str">
            <v>LTŽ FFR kos, DN 125/50, l=200 mm.</v>
          </cell>
          <cell r="C1674" t="str">
            <v>kos</v>
          </cell>
          <cell r="D1674">
            <v>5990</v>
          </cell>
        </row>
        <row r="1675">
          <cell r="A1675" t="str">
            <v>10 2283 065</v>
          </cell>
          <cell r="B1675" t="str">
            <v>LTŽ FFR kos, DN 125/65, l=200 mm.</v>
          </cell>
          <cell r="C1675" t="str">
            <v>kos</v>
          </cell>
          <cell r="D1675">
            <v>6900</v>
          </cell>
        </row>
        <row r="1676">
          <cell r="A1676" t="str">
            <v>10 2283 080</v>
          </cell>
          <cell r="B1676" t="str">
            <v>LTŽ FFR kos, DN 125/80, l=200 mm.</v>
          </cell>
          <cell r="C1676" t="str">
            <v>kos</v>
          </cell>
          <cell r="D1676">
            <v>5990</v>
          </cell>
        </row>
        <row r="1677">
          <cell r="A1677" t="str">
            <v>10 2283 100</v>
          </cell>
          <cell r="B1677" t="str">
            <v>LTŽ FFR kos, DN 125/100, l=200 mm.</v>
          </cell>
          <cell r="C1677" t="str">
            <v>kos</v>
          </cell>
          <cell r="D1677">
            <v>6600</v>
          </cell>
        </row>
        <row r="1679">
          <cell r="A1679" t="str">
            <v>10 2284 050</v>
          </cell>
          <cell r="B1679" t="str">
            <v>LTŽ FFR kos, DN 150/50, l=200 mm.</v>
          </cell>
          <cell r="C1679" t="str">
            <v>kos</v>
          </cell>
          <cell r="D1679">
            <v>6250</v>
          </cell>
        </row>
        <row r="1680">
          <cell r="A1680" t="str">
            <v>10 2284 080</v>
          </cell>
          <cell r="B1680" t="str">
            <v>LTŽ FFR kos, DN 150/80, l=200 mm.</v>
          </cell>
          <cell r="C1680" t="str">
            <v>kos</v>
          </cell>
          <cell r="D1680">
            <v>6480</v>
          </cell>
        </row>
        <row r="1681">
          <cell r="A1681" t="str">
            <v>10 2284 100</v>
          </cell>
          <cell r="B1681" t="str">
            <v>LTŽ FFR kos, DN 150/100, l=200 mm.</v>
          </cell>
          <cell r="C1681" t="str">
            <v>kos</v>
          </cell>
          <cell r="D1681">
            <v>7480</v>
          </cell>
        </row>
        <row r="1682">
          <cell r="A1682" t="str">
            <v>10 2284 125</v>
          </cell>
          <cell r="B1682" t="str">
            <v>LTŽ FFR kos, DN 150/125, l=200 mm.</v>
          </cell>
          <cell r="C1682" t="str">
            <v>kos</v>
          </cell>
          <cell r="D1682">
            <v>8140</v>
          </cell>
        </row>
        <row r="1684">
          <cell r="A1684" t="str">
            <v>10 2285 080</v>
          </cell>
          <cell r="B1684" t="str">
            <v>LTŽ FFR kos, DN 200/80, l=200 mm.</v>
          </cell>
          <cell r="C1684" t="str">
            <v>kos</v>
          </cell>
          <cell r="D1684">
            <v>10060</v>
          </cell>
        </row>
        <row r="1685">
          <cell r="A1685" t="str">
            <v xml:space="preserve">                                                                                           10 2285 100</v>
          </cell>
          <cell r="B1685" t="str">
            <v>LTŽ FFR kos, DN 200/100, l=200 mm.</v>
          </cell>
          <cell r="C1685" t="str">
            <v>kos</v>
          </cell>
          <cell r="D1685">
            <v>10700</v>
          </cell>
        </row>
        <row r="1686">
          <cell r="A1686" t="str">
            <v>10 2285 125</v>
          </cell>
          <cell r="B1686" t="str">
            <v>LTŽ FFR kos, DN 200/125, l=200 mm.</v>
          </cell>
          <cell r="C1686" t="str">
            <v>kos</v>
          </cell>
          <cell r="D1686">
            <v>11560</v>
          </cell>
        </row>
        <row r="1687">
          <cell r="A1687" t="str">
            <v>10 2285 150</v>
          </cell>
          <cell r="B1687" t="str">
            <v>LTŽ FFR kos, DN 200/150, l=200 mm.</v>
          </cell>
          <cell r="C1687" t="str">
            <v>kos</v>
          </cell>
          <cell r="D1687">
            <v>12420</v>
          </cell>
        </row>
        <row r="1689">
          <cell r="A1689" t="str">
            <v>10 2286 125</v>
          </cell>
          <cell r="B1689" t="str">
            <v>LTŽ FFR kos, DN 250/125, l=200 mm.</v>
          </cell>
          <cell r="C1689" t="str">
            <v>kos</v>
          </cell>
          <cell r="D1689">
            <v>11180</v>
          </cell>
        </row>
        <row r="1690">
          <cell r="A1690" t="str">
            <v>10 2286 150</v>
          </cell>
          <cell r="B1690" t="str">
            <v>LTŽ FFR kos, DN 250/150, l=200 mm.</v>
          </cell>
          <cell r="C1690" t="str">
            <v>kos</v>
          </cell>
          <cell r="D1690">
            <v>15420</v>
          </cell>
        </row>
        <row r="1691">
          <cell r="A1691" t="str">
            <v>10 2286 200</v>
          </cell>
          <cell r="B1691" t="str">
            <v>LTŽ FFR kos, DN 250/200, l=200 mm.</v>
          </cell>
          <cell r="C1691" t="str">
            <v>kos</v>
          </cell>
          <cell r="D1691">
            <v>18710</v>
          </cell>
        </row>
        <row r="1693">
          <cell r="A1693" t="str">
            <v>10 2290 000</v>
          </cell>
          <cell r="B1693" t="str">
            <v>LTŽ fazonski kos; FFR kos, l=300 mm</v>
          </cell>
        </row>
        <row r="1694">
          <cell r="A1694" t="str">
            <v>10 2293 080</v>
          </cell>
          <cell r="B1694" t="str">
            <v>LTŽ FFR kos, DN 125/80, l=300 mm.</v>
          </cell>
          <cell r="C1694" t="str">
            <v>kos</v>
          </cell>
          <cell r="D1694">
            <v>7040</v>
          </cell>
        </row>
        <row r="1695">
          <cell r="A1695" t="str">
            <v>10 2293 100</v>
          </cell>
          <cell r="B1695" t="str">
            <v>LTŽ FFR kos, DN 125/100, l=300 mm.</v>
          </cell>
          <cell r="C1695" t="str">
            <v>kos</v>
          </cell>
          <cell r="D1695">
            <v>7760</v>
          </cell>
        </row>
        <row r="1697">
          <cell r="A1697" t="str">
            <v>10 2294 050</v>
          </cell>
          <cell r="B1697" t="str">
            <v>LTŽ FFR kos, DN 150/50, l=300 mm.</v>
          </cell>
          <cell r="C1697" t="str">
            <v>kos</v>
          </cell>
          <cell r="D1697">
            <v>6250</v>
          </cell>
        </row>
        <row r="1698">
          <cell r="A1698" t="str">
            <v>10 2294 080</v>
          </cell>
          <cell r="B1698" t="str">
            <v>LTŽ FFR kos, DN 150/80, l=300 mm.</v>
          </cell>
          <cell r="C1698" t="str">
            <v>kos</v>
          </cell>
          <cell r="D1698">
            <v>8100</v>
          </cell>
        </row>
        <row r="1699">
          <cell r="A1699" t="str">
            <v>10 2294 100</v>
          </cell>
          <cell r="B1699" t="str">
            <v>LTŽ FFR kos, DN 150/100, l=300 mm.</v>
          </cell>
          <cell r="C1699" t="str">
            <v>kos</v>
          </cell>
          <cell r="D1699">
            <v>8820</v>
          </cell>
        </row>
        <row r="1700">
          <cell r="A1700" t="str">
            <v>10 2294 125</v>
          </cell>
          <cell r="B1700" t="str">
            <v>LTŽ FFR kos, DN 150/125, l=300 mm.</v>
          </cell>
          <cell r="C1700" t="str">
            <v>kos</v>
          </cell>
          <cell r="D1700">
            <v>9530</v>
          </cell>
        </row>
        <row r="1702">
          <cell r="A1702" t="str">
            <v>10 2295 080</v>
          </cell>
          <cell r="B1702" t="str">
            <v>LTŽ FFR kos, DN 200/80, l=300 mm.</v>
          </cell>
          <cell r="C1702" t="str">
            <v>kos</v>
          </cell>
          <cell r="D1702">
            <v>11990</v>
          </cell>
        </row>
        <row r="1703">
          <cell r="A1703" t="str">
            <v xml:space="preserve">                                                                                           10 2295 100</v>
          </cell>
          <cell r="B1703" t="str">
            <v>LTŽ FFR kos, DN 200/100, l=300 mm.</v>
          </cell>
          <cell r="C1703" t="str">
            <v>kos</v>
          </cell>
          <cell r="D1703">
            <v>12420</v>
          </cell>
        </row>
        <row r="1704">
          <cell r="A1704" t="str">
            <v>10 2295 125</v>
          </cell>
          <cell r="B1704" t="str">
            <v>LTŽ FFR kos, DN 200/125, l=300 mm.</v>
          </cell>
          <cell r="C1704" t="str">
            <v>kos</v>
          </cell>
          <cell r="D1704">
            <v>11970</v>
          </cell>
        </row>
        <row r="1705">
          <cell r="A1705" t="str">
            <v>10 2295 150</v>
          </cell>
          <cell r="B1705" t="str">
            <v>LTŽ FFR kos, DN 200/150, l=300 mm.</v>
          </cell>
          <cell r="C1705" t="str">
            <v>kos</v>
          </cell>
          <cell r="D1705">
            <v>14140</v>
          </cell>
        </row>
        <row r="1707">
          <cell r="A1707" t="str">
            <v>10 2296 100</v>
          </cell>
          <cell r="B1707" t="str">
            <v>LTŽ FFR kos, DN 250/100, l=300 mm.</v>
          </cell>
          <cell r="C1707" t="str">
            <v>kos</v>
          </cell>
          <cell r="D1707">
            <v>14090</v>
          </cell>
        </row>
        <row r="1708">
          <cell r="A1708" t="str">
            <v>10 2296 125</v>
          </cell>
          <cell r="B1708" t="str">
            <v>LTŽ FFR kos, DN 250/125, l=300 mm.</v>
          </cell>
          <cell r="C1708" t="str">
            <v>kos</v>
          </cell>
          <cell r="D1708">
            <v>14440</v>
          </cell>
        </row>
        <row r="1709">
          <cell r="A1709" t="str">
            <v>10 2296 150</v>
          </cell>
          <cell r="B1709" t="str">
            <v>LTŽ FFR kos, DN 250/150, l=300 mm.</v>
          </cell>
          <cell r="C1709" t="str">
            <v>kos</v>
          </cell>
          <cell r="D1709">
            <v>17120</v>
          </cell>
        </row>
        <row r="1710">
          <cell r="A1710" t="str">
            <v>10 2296 200</v>
          </cell>
          <cell r="B1710" t="str">
            <v>LTŽ FFR kos, DN 250/200, l=300 mm.</v>
          </cell>
          <cell r="C1710" t="str">
            <v>kos</v>
          </cell>
          <cell r="D1710">
            <v>19270</v>
          </cell>
        </row>
        <row r="1712">
          <cell r="A1712" t="str">
            <v>10 2297 150</v>
          </cell>
          <cell r="B1712" t="str">
            <v>LTŽ FFR kos, DN 300/150, l=300 mm.</v>
          </cell>
          <cell r="C1712" t="str">
            <v>kos</v>
          </cell>
          <cell r="D1712">
            <v>19700</v>
          </cell>
        </row>
        <row r="1713">
          <cell r="A1713" t="str">
            <v>10 2297 200</v>
          </cell>
          <cell r="B1713" t="str">
            <v>LTŽ FFR kos, DN 300/200, l=300 mm.</v>
          </cell>
          <cell r="C1713" t="str">
            <v>kos</v>
          </cell>
          <cell r="D1713">
            <v>22260</v>
          </cell>
        </row>
        <row r="1714">
          <cell r="A1714" t="str">
            <v>10 2297 250</v>
          </cell>
          <cell r="B1714" t="str">
            <v>LTŽ FFR kos, DN 300/250, l=300 mm.</v>
          </cell>
          <cell r="C1714" t="str">
            <v>kos</v>
          </cell>
          <cell r="D1714">
            <v>25260</v>
          </cell>
        </row>
        <row r="1716">
          <cell r="A1716" t="str">
            <v>10 2298 300</v>
          </cell>
          <cell r="B1716" t="str">
            <v>LTŽ FFR kos, DN 350/300, l=300 mm.</v>
          </cell>
          <cell r="C1716" t="str">
            <v>kos</v>
          </cell>
          <cell r="D1716">
            <v>54380</v>
          </cell>
        </row>
        <row r="1719">
          <cell r="A1719" t="str">
            <v>10 2300 000</v>
          </cell>
          <cell r="B1719" t="str">
            <v>LTŽ fazonski kos; FFR kos, l=400 mm</v>
          </cell>
        </row>
        <row r="1720">
          <cell r="A1720" t="str">
            <v>10 2300 050</v>
          </cell>
          <cell r="B1720" t="str">
            <v>LTŽ FFR kos, DN 125/50, l=400 mm.</v>
          </cell>
          <cell r="C1720" t="str">
            <v>kos</v>
          </cell>
          <cell r="D1720">
            <v>5990</v>
          </cell>
        </row>
        <row r="1721">
          <cell r="A1721" t="str">
            <v>10 2300 100</v>
          </cell>
          <cell r="B1721" t="str">
            <v>LTŽ FFR kos, DN 125/100, l=400 mm.</v>
          </cell>
          <cell r="C1721" t="str">
            <v>kos</v>
          </cell>
          <cell r="D1721">
            <v>7760</v>
          </cell>
        </row>
        <row r="1723">
          <cell r="A1723" t="str">
            <v>10 2301 080</v>
          </cell>
          <cell r="B1723" t="str">
            <v>LTŽ FFR kos, DN 150/80, l=400 mm.</v>
          </cell>
          <cell r="C1723" t="str">
            <v>kos</v>
          </cell>
          <cell r="D1723">
            <v>8100</v>
          </cell>
        </row>
        <row r="1724">
          <cell r="A1724" t="str">
            <v>10 2301 100</v>
          </cell>
          <cell r="B1724" t="str">
            <v>LTŽ FFR kos, DN 150/100, l=400 mm.</v>
          </cell>
          <cell r="C1724" t="str">
            <v>kos</v>
          </cell>
          <cell r="D1724">
            <v>8820</v>
          </cell>
        </row>
        <row r="1725">
          <cell r="A1725" t="str">
            <v>10 2301 125</v>
          </cell>
          <cell r="B1725" t="str">
            <v>LTŽ FFR kos, DN 150/125, l=400 mm.</v>
          </cell>
          <cell r="C1725" t="str">
            <v>kos</v>
          </cell>
          <cell r="D1725">
            <v>9530</v>
          </cell>
        </row>
        <row r="1727">
          <cell r="A1727" t="str">
            <v>10 2302 080</v>
          </cell>
          <cell r="B1727" t="str">
            <v>LTŽ FFR kos, DN 200/80, l=400 mm.</v>
          </cell>
          <cell r="C1727" t="str">
            <v>kos</v>
          </cell>
          <cell r="D1727">
            <v>11990</v>
          </cell>
        </row>
        <row r="1728">
          <cell r="A1728" t="str">
            <v>10 2302 100</v>
          </cell>
          <cell r="B1728" t="str">
            <v>LTŽ FFR kos, DN 200/100, l=400 mm.</v>
          </cell>
          <cell r="C1728" t="str">
            <v>kos</v>
          </cell>
          <cell r="D1728">
            <v>12420</v>
          </cell>
        </row>
        <row r="1729">
          <cell r="A1729" t="str">
            <v>10 2302 125</v>
          </cell>
          <cell r="B1729" t="str">
            <v>LTŽ FFR kos, DN 200/125, l=400 mm.</v>
          </cell>
          <cell r="C1729" t="str">
            <v>kos</v>
          </cell>
          <cell r="D1729">
            <v>11970</v>
          </cell>
        </row>
        <row r="1730">
          <cell r="A1730" t="str">
            <v>10 2302 150</v>
          </cell>
          <cell r="B1730" t="str">
            <v>LTŽ FFR kos, DN 200/150, l=400 mm.</v>
          </cell>
          <cell r="C1730" t="str">
            <v>kos</v>
          </cell>
          <cell r="D1730">
            <v>14140</v>
          </cell>
        </row>
        <row r="1732">
          <cell r="A1732" t="str">
            <v>10 2303 100</v>
          </cell>
          <cell r="B1732" t="str">
            <v>LTŽ FFR kos, DN 250/100, l=400 mm.</v>
          </cell>
          <cell r="C1732" t="str">
            <v>kos</v>
          </cell>
          <cell r="D1732">
            <v>14090</v>
          </cell>
        </row>
        <row r="1733">
          <cell r="A1733" t="str">
            <v>10 2303 125</v>
          </cell>
          <cell r="B1733" t="str">
            <v>LTŽ FFR kos, DN 250/125, l=400 mm.</v>
          </cell>
          <cell r="C1733" t="str">
            <v>kosk</v>
          </cell>
          <cell r="D1733">
            <v>14440</v>
          </cell>
        </row>
        <row r="1734">
          <cell r="A1734" t="str">
            <v>10 2303 150</v>
          </cell>
          <cell r="B1734" t="str">
            <v>LTŽ FFR kos, DN 250/150, l=400 mm.</v>
          </cell>
          <cell r="C1734" t="str">
            <v>kos</v>
          </cell>
          <cell r="D1734">
            <v>22690</v>
          </cell>
        </row>
        <row r="1735">
          <cell r="A1735" t="str">
            <v>10 2303 200</v>
          </cell>
          <cell r="B1735" t="str">
            <v>LTŽ FFR kos, DN 250/200, l=400 mm.</v>
          </cell>
          <cell r="C1735" t="str">
            <v>kos</v>
          </cell>
          <cell r="D1735">
            <v>19270</v>
          </cell>
        </row>
        <row r="1737">
          <cell r="A1737" t="str">
            <v>10 2304 100</v>
          </cell>
          <cell r="B1737" t="str">
            <v>LTŽ FFR kos, DN 300/100, l=400 mm.</v>
          </cell>
          <cell r="C1737" t="str">
            <v>kos</v>
          </cell>
          <cell r="D1737">
            <v>23980</v>
          </cell>
        </row>
        <row r="1738">
          <cell r="A1738" t="str">
            <v>10 2304 150</v>
          </cell>
          <cell r="B1738" t="str">
            <v>LTŽ FFR kos, DN 300/150, l=400 mm.</v>
          </cell>
          <cell r="C1738" t="str">
            <v>kos</v>
          </cell>
          <cell r="D1738">
            <v>23980</v>
          </cell>
        </row>
        <row r="1739">
          <cell r="A1739" t="str">
            <v>10 2304 200</v>
          </cell>
          <cell r="B1739" t="str">
            <v>LTŽ FFR kos, DN 300/200, l=400 mm.</v>
          </cell>
          <cell r="C1739" t="str">
            <v>kos</v>
          </cell>
          <cell r="D1739">
            <v>22260</v>
          </cell>
        </row>
        <row r="1740">
          <cell r="A1740" t="str">
            <v>10 2304 250</v>
          </cell>
          <cell r="B1740" t="str">
            <v>LTŽ FFR kos, DN 300/250, l=400 mm.</v>
          </cell>
          <cell r="C1740" t="str">
            <v>kos</v>
          </cell>
          <cell r="D1740">
            <v>26980</v>
          </cell>
        </row>
        <row r="1742">
          <cell r="A1742" t="str">
            <v>10 2305 300</v>
          </cell>
          <cell r="B1742" t="str">
            <v>LTŽ FFR kos, DN 400/300, l=400 mm.</v>
          </cell>
          <cell r="C1742" t="str">
            <v>kos</v>
          </cell>
          <cell r="D1742">
            <v>67730</v>
          </cell>
        </row>
        <row r="1743">
          <cell r="A1743" t="str">
            <v>10 2305 350</v>
          </cell>
          <cell r="B1743" t="str">
            <v>LTŽ FFR kos, DN 400/350, l=400 mm.</v>
          </cell>
          <cell r="C1743" t="str">
            <v>kos</v>
          </cell>
          <cell r="D1743">
            <v>38660</v>
          </cell>
        </row>
        <row r="1745">
          <cell r="A1745" t="str">
            <v>10 2310 000</v>
          </cell>
          <cell r="B1745" t="str">
            <v>LTŽ fazonski kos; FFR kos, l=600 mm</v>
          </cell>
        </row>
        <row r="1746">
          <cell r="A1746" t="str">
            <v>10 2310 200</v>
          </cell>
          <cell r="B1746" t="str">
            <v>LTŽ FFR kos, DN 350/200, l=600 mm.</v>
          </cell>
          <cell r="C1746" t="str">
            <v>kos</v>
          </cell>
          <cell r="D1746">
            <v>49950</v>
          </cell>
        </row>
        <row r="1747">
          <cell r="A1747" t="str">
            <v>10 2310 250</v>
          </cell>
          <cell r="B1747" t="str">
            <v>LTŽ FFR kos, DN 350/250, l=600 mm.</v>
          </cell>
          <cell r="C1747" t="str">
            <v>kos</v>
          </cell>
          <cell r="D1747">
            <v>48190</v>
          </cell>
        </row>
        <row r="1748">
          <cell r="A1748" t="str">
            <v>10 2310 300</v>
          </cell>
          <cell r="B1748" t="str">
            <v>LTŽ FFR kos, DN 350/300, l=600 mm.</v>
          </cell>
          <cell r="C1748" t="str">
            <v>kos</v>
          </cell>
          <cell r="D1748">
            <v>54380</v>
          </cell>
        </row>
        <row r="1750">
          <cell r="A1750" t="str">
            <v>10 2311 300</v>
          </cell>
          <cell r="B1750" t="str">
            <v>LTŽ FFR kos, DN 400/300, l=600 mm.</v>
          </cell>
          <cell r="C1750" t="str">
            <v>kos</v>
          </cell>
          <cell r="D1750">
            <v>67730</v>
          </cell>
        </row>
        <row r="1751">
          <cell r="A1751" t="str">
            <v>10 2311 350</v>
          </cell>
          <cell r="B1751" t="str">
            <v>LTŽ FFR kos, DN 400/350, l=600 mm.</v>
          </cell>
          <cell r="C1751" t="str">
            <v>kos</v>
          </cell>
          <cell r="D1751">
            <v>87090</v>
          </cell>
        </row>
        <row r="1753">
          <cell r="A1753" t="str">
            <v>10 2320 000</v>
          </cell>
          <cell r="B1753" t="str">
            <v>LTŽ fazonski kos, N kos</v>
          </cell>
        </row>
        <row r="1754">
          <cell r="A1754" t="str">
            <v>10 2320 050</v>
          </cell>
          <cell r="B1754" t="str">
            <v>LTŽ N kos, DN 50.</v>
          </cell>
          <cell r="C1754" t="str">
            <v>kos</v>
          </cell>
          <cell r="D1754">
            <v>5060</v>
          </cell>
        </row>
        <row r="1755">
          <cell r="A1755" t="str">
            <v>10 2320 065</v>
          </cell>
          <cell r="B1755" t="str">
            <v>LTŽ N kos, DN 65.</v>
          </cell>
          <cell r="C1755" t="str">
            <v>kos</v>
          </cell>
          <cell r="D1755">
            <v>6050</v>
          </cell>
        </row>
        <row r="1756">
          <cell r="A1756" t="str">
            <v>10 2320 080</v>
          </cell>
          <cell r="B1756" t="str">
            <v>LTŽ N kos, DN 80.</v>
          </cell>
          <cell r="C1756" t="str">
            <v>kos</v>
          </cell>
          <cell r="D1756">
            <v>6050</v>
          </cell>
        </row>
        <row r="1757">
          <cell r="A1757" t="str">
            <v>10 2320 100</v>
          </cell>
          <cell r="B1757" t="str">
            <v>LTŽ N kos, DN 100.</v>
          </cell>
          <cell r="C1757" t="str">
            <v>kos</v>
          </cell>
          <cell r="D1757">
            <v>7930</v>
          </cell>
        </row>
        <row r="1758">
          <cell r="A1758" t="str">
            <v>10 2320 125</v>
          </cell>
          <cell r="B1758" t="str">
            <v>LTŽ N kos, DN 125.</v>
          </cell>
          <cell r="C1758" t="str">
            <v>kos</v>
          </cell>
          <cell r="D1758">
            <v>13530</v>
          </cell>
        </row>
        <row r="1759">
          <cell r="A1759" t="str">
            <v>10 2320 150</v>
          </cell>
          <cell r="B1759" t="str">
            <v>LTŽ N kos, DN 150.</v>
          </cell>
          <cell r="C1759" t="str">
            <v>kos</v>
          </cell>
          <cell r="D1759">
            <v>17600</v>
          </cell>
        </row>
        <row r="1760">
          <cell r="A1760" t="str">
            <v>10 2320 200</v>
          </cell>
          <cell r="B1760" t="str">
            <v>LTŽ N kos, DN 200.</v>
          </cell>
          <cell r="C1760" t="str">
            <v>kos</v>
          </cell>
          <cell r="D1760">
            <v>27720</v>
          </cell>
        </row>
        <row r="1761">
          <cell r="A1761" t="str">
            <v>10 2320 250</v>
          </cell>
          <cell r="B1761" t="str">
            <v>LTŽ N kos, DN 250.</v>
          </cell>
          <cell r="C1761" t="str">
            <v>kos</v>
          </cell>
          <cell r="D1761">
            <v>41580</v>
          </cell>
        </row>
        <row r="1762">
          <cell r="A1762" t="str">
            <v>10 2320 300</v>
          </cell>
          <cell r="B1762" t="str">
            <v>LTŽ N kos, DN 300.</v>
          </cell>
          <cell r="C1762" t="str">
            <v>kos</v>
          </cell>
          <cell r="D1762">
            <v>66770</v>
          </cell>
        </row>
        <row r="1763">
          <cell r="A1763" t="str">
            <v>10 2320 350</v>
          </cell>
          <cell r="B1763" t="str">
            <v>LTŽ N kos, DN 350.</v>
          </cell>
          <cell r="C1763" t="str">
            <v>kos</v>
          </cell>
        </row>
        <row r="1764">
          <cell r="A1764" t="str">
            <v>10 2320 400</v>
          </cell>
          <cell r="B1764" t="str">
            <v>LTŽ N kos, DN 400.</v>
          </cell>
          <cell r="C1764" t="str">
            <v>kos</v>
          </cell>
        </row>
        <row r="1765">
          <cell r="A1765" t="str">
            <v>10 2320 500</v>
          </cell>
          <cell r="B1765" t="str">
            <v>LTŽ N kos, DN 500.</v>
          </cell>
          <cell r="C1765" t="str">
            <v>kos</v>
          </cell>
        </row>
        <row r="1767">
          <cell r="A1767" t="str">
            <v>10 2330 000</v>
          </cell>
          <cell r="B1767" t="str">
            <v>LTŽ fazonski kos, U 2/2 kos</v>
          </cell>
        </row>
        <row r="1768">
          <cell r="A1768" t="str">
            <v>10 2330 050</v>
          </cell>
          <cell r="B1768" t="str">
            <v>LTŽ U 2/2 kos, DN 50.</v>
          </cell>
          <cell r="C1768" t="str">
            <v>kos</v>
          </cell>
          <cell r="D1768">
            <v>4470</v>
          </cell>
        </row>
        <row r="1769">
          <cell r="A1769" t="str">
            <v>10 2330 065</v>
          </cell>
          <cell r="B1769" t="str">
            <v>LTŽ U 2/2 kos, DN 65.</v>
          </cell>
          <cell r="C1769" t="str">
            <v>kos</v>
          </cell>
          <cell r="D1769">
            <v>5050</v>
          </cell>
        </row>
        <row r="1770">
          <cell r="A1770" t="str">
            <v>10 2330 080</v>
          </cell>
          <cell r="B1770" t="str">
            <v>LTŽ U 2/2 kos, DN 80.</v>
          </cell>
          <cell r="C1770" t="str">
            <v>kos</v>
          </cell>
          <cell r="D1770">
            <v>6160</v>
          </cell>
        </row>
        <row r="1771">
          <cell r="A1771" t="str">
            <v>10 2330 100</v>
          </cell>
          <cell r="B1771" t="str">
            <v>LTŽ U 2/2 kos, DN 100.</v>
          </cell>
          <cell r="C1771" t="str">
            <v>kos</v>
          </cell>
          <cell r="D1771">
            <v>7990</v>
          </cell>
        </row>
        <row r="1772">
          <cell r="A1772" t="str">
            <v>10 2330 125</v>
          </cell>
          <cell r="B1772" t="str">
            <v>LTŽ U 2/2 kos, DN 125.</v>
          </cell>
          <cell r="C1772" t="str">
            <v>kos</v>
          </cell>
          <cell r="D1772">
            <v>10600</v>
          </cell>
        </row>
        <row r="1773">
          <cell r="A1773" t="str">
            <v>10 2330 150</v>
          </cell>
          <cell r="B1773" t="str">
            <v>LTŽ U 2/2 kos, DN 150.</v>
          </cell>
          <cell r="C1773" t="str">
            <v>kos</v>
          </cell>
          <cell r="D1773">
            <v>11820</v>
          </cell>
        </row>
        <row r="1774">
          <cell r="A1774" t="str">
            <v>10 2330 200</v>
          </cell>
          <cell r="B1774" t="str">
            <v>LTŽ U 2/2 kos, DN 200.</v>
          </cell>
          <cell r="C1774" t="str">
            <v>kos</v>
          </cell>
          <cell r="D1774">
            <v>20230</v>
          </cell>
        </row>
        <row r="1775">
          <cell r="A1775" t="str">
            <v>10 2330 250</v>
          </cell>
          <cell r="B1775" t="str">
            <v>LTŽ U 2/2 kos, DN 250.</v>
          </cell>
          <cell r="C1775" t="str">
            <v>kos</v>
          </cell>
          <cell r="D1775">
            <v>21290</v>
          </cell>
        </row>
        <row r="1776">
          <cell r="A1776" t="str">
            <v>10 2330 300</v>
          </cell>
          <cell r="B1776" t="str">
            <v>LTŽ U 2/2 kos, DN 300.</v>
          </cell>
          <cell r="C1776" t="str">
            <v>kos</v>
          </cell>
          <cell r="D1776">
            <v>27640</v>
          </cell>
        </row>
        <row r="1777">
          <cell r="A1777" t="str">
            <v>10 2330 350</v>
          </cell>
          <cell r="B1777" t="str">
            <v>LTŽ U 2/2 kos, DN 350.</v>
          </cell>
          <cell r="C1777" t="str">
            <v>kos</v>
          </cell>
          <cell r="D1777">
            <v>31510</v>
          </cell>
        </row>
        <row r="1778">
          <cell r="A1778" t="str">
            <v>10 2330 400</v>
          </cell>
          <cell r="B1778" t="str">
            <v>LTŽ U 2/2 kos, DN 400.</v>
          </cell>
          <cell r="C1778" t="str">
            <v>kos</v>
          </cell>
          <cell r="D1778">
            <v>36830</v>
          </cell>
        </row>
        <row r="1779">
          <cell r="A1779" t="str">
            <v>10 2330 500</v>
          </cell>
          <cell r="B1779" t="str">
            <v>LTŽ U 2/2 kos, DN 500.</v>
          </cell>
          <cell r="C1779" t="str">
            <v>kos</v>
          </cell>
          <cell r="D1779">
            <v>53460</v>
          </cell>
        </row>
        <row r="1781">
          <cell r="A1781" t="str">
            <v>10 2340 000</v>
          </cell>
          <cell r="B1781" t="str">
            <v>LTŽ fazonski kos, UF 2/2 kos</v>
          </cell>
        </row>
        <row r="1782">
          <cell r="A1782" t="str">
            <v>10 2340 050</v>
          </cell>
          <cell r="B1782" t="str">
            <v>LTŽ UF 2/2 kos, DN 50.</v>
          </cell>
          <cell r="C1782" t="str">
            <v>kos</v>
          </cell>
          <cell r="D1782">
            <v>0</v>
          </cell>
        </row>
        <row r="1783">
          <cell r="A1783" t="str">
            <v>10 2340 065</v>
          </cell>
          <cell r="B1783" t="str">
            <v>LTŽ UF 2/2 kos, DN 65.</v>
          </cell>
          <cell r="C1783" t="str">
            <v>kos</v>
          </cell>
          <cell r="D1783">
            <v>0</v>
          </cell>
        </row>
        <row r="1784">
          <cell r="A1784" t="str">
            <v>10 2340 080</v>
          </cell>
          <cell r="B1784" t="str">
            <v>LTŽ UF 2/2 kos, DN 80.</v>
          </cell>
          <cell r="C1784" t="str">
            <v>kos</v>
          </cell>
          <cell r="D1784">
            <v>0</v>
          </cell>
        </row>
        <row r="1785">
          <cell r="A1785" t="str">
            <v>10 2340 100</v>
          </cell>
          <cell r="B1785" t="str">
            <v>LTŽ UF 2/2 kos, DN 100.</v>
          </cell>
          <cell r="C1785" t="str">
            <v>kos</v>
          </cell>
          <cell r="D1785">
            <v>0</v>
          </cell>
        </row>
        <row r="1786">
          <cell r="A1786" t="str">
            <v>10 2340 125</v>
          </cell>
          <cell r="B1786" t="str">
            <v>LTŽ UF 2/2 kos, DN 125.</v>
          </cell>
          <cell r="C1786" t="str">
            <v>kos</v>
          </cell>
          <cell r="D1786">
            <v>0</v>
          </cell>
        </row>
        <row r="1787">
          <cell r="A1787" t="str">
            <v>10 2340 150</v>
          </cell>
          <cell r="B1787" t="str">
            <v>LTŽ UF 2/2 kos, DN 150.</v>
          </cell>
          <cell r="C1787" t="str">
            <v>kos</v>
          </cell>
          <cell r="D1787">
            <v>0</v>
          </cell>
        </row>
        <row r="1788">
          <cell r="A1788" t="str">
            <v>10 2340 200</v>
          </cell>
          <cell r="B1788" t="str">
            <v>LTŽ UF 2/2 kos, DN 200.</v>
          </cell>
          <cell r="C1788" t="str">
            <v>kos</v>
          </cell>
          <cell r="D1788">
            <v>0</v>
          </cell>
        </row>
        <row r="1789">
          <cell r="A1789" t="str">
            <v>10 2340 250</v>
          </cell>
          <cell r="B1789" t="str">
            <v>LTŽ UF 2/2 kos, DN 250.</v>
          </cell>
          <cell r="C1789" t="str">
            <v>kos</v>
          </cell>
          <cell r="D1789">
            <v>0</v>
          </cell>
        </row>
        <row r="1790">
          <cell r="A1790" t="str">
            <v>10 2340 300</v>
          </cell>
          <cell r="B1790" t="str">
            <v>LTŽ UF 2/2 kos, DN 300.</v>
          </cell>
          <cell r="C1790" t="str">
            <v>kos</v>
          </cell>
          <cell r="D1790">
            <v>0</v>
          </cell>
        </row>
        <row r="1791">
          <cell r="A1791" t="str">
            <v>10 2340 350</v>
          </cell>
          <cell r="B1791" t="str">
            <v>LTŽ UF 2/2 kos, DN 350.</v>
          </cell>
          <cell r="C1791" t="str">
            <v>kos</v>
          </cell>
          <cell r="D1791">
            <v>0</v>
          </cell>
        </row>
        <row r="1792">
          <cell r="A1792" t="str">
            <v>10 2340 400</v>
          </cell>
          <cell r="B1792" t="str">
            <v>LTŽ UF 2/2 kos, DN 400.</v>
          </cell>
          <cell r="C1792" t="str">
            <v>kos</v>
          </cell>
          <cell r="D1792">
            <v>0</v>
          </cell>
        </row>
        <row r="1793">
          <cell r="A1793" t="str">
            <v>10 2340 500</v>
          </cell>
          <cell r="B1793" t="str">
            <v>LTŽ UF 2/2 kos, DN 500.</v>
          </cell>
          <cell r="C1793" t="str">
            <v>kos</v>
          </cell>
          <cell r="D1793">
            <v>0</v>
          </cell>
        </row>
        <row r="1795">
          <cell r="A1795" t="str">
            <v>10 2350 000</v>
          </cell>
          <cell r="B1795" t="str">
            <v>LTŽ fazonski kos, SSP kos</v>
          </cell>
        </row>
        <row r="1796">
          <cell r="A1796" t="str">
            <v>10 2350 050</v>
          </cell>
          <cell r="B1796" t="str">
            <v>LTŽ SSP kos, DN 50, tip C.</v>
          </cell>
          <cell r="C1796" t="str">
            <v>kos</v>
          </cell>
          <cell r="D1796">
            <v>3090</v>
          </cell>
        </row>
        <row r="1797">
          <cell r="A1797" t="str">
            <v>10 2350 060</v>
          </cell>
          <cell r="B1797" t="str">
            <v>LTŽ SSP kos, DN 60, tip C.</v>
          </cell>
          <cell r="C1797" t="str">
            <v>kos</v>
          </cell>
          <cell r="D1797">
            <v>4660</v>
          </cell>
        </row>
        <row r="1798">
          <cell r="A1798" t="str">
            <v>10 2350 080</v>
          </cell>
          <cell r="B1798" t="str">
            <v>LTŽ SSP kos, DN 80, tip C.</v>
          </cell>
          <cell r="C1798" t="str">
            <v>kos</v>
          </cell>
          <cell r="D1798">
            <v>4720</v>
          </cell>
        </row>
        <row r="1800">
          <cell r="A1800" t="str">
            <v>10 2350 100B</v>
          </cell>
          <cell r="B1800" t="str">
            <v>LTŽ SSP kos, DN 100, tip B.</v>
          </cell>
          <cell r="C1800" t="str">
            <v>kos</v>
          </cell>
          <cell r="D1800">
            <v>5500</v>
          </cell>
        </row>
        <row r="1801">
          <cell r="A1801" t="str">
            <v>10 2350 100C</v>
          </cell>
          <cell r="B1801" t="str">
            <v>LTŽ SSP kos, DN 100, tip B.</v>
          </cell>
          <cell r="C1801" t="str">
            <v>kos</v>
          </cell>
          <cell r="D1801">
            <v>5500</v>
          </cell>
        </row>
        <row r="1803">
          <cell r="A1803" t="str">
            <v>10 2350 125C</v>
          </cell>
          <cell r="B1803" t="str">
            <v>LTŽ SSP kos, DN 125, tip C.</v>
          </cell>
          <cell r="C1803" t="str">
            <v>kos</v>
          </cell>
          <cell r="D1803">
            <v>7100</v>
          </cell>
        </row>
        <row r="1805">
          <cell r="A1805" t="str">
            <v>10 2350 150B</v>
          </cell>
          <cell r="B1805" t="str">
            <v>LTŽ SSP kos, DN 150,  tip B.</v>
          </cell>
          <cell r="C1805" t="str">
            <v>kos</v>
          </cell>
          <cell r="D1805">
            <v>8810</v>
          </cell>
        </row>
        <row r="1806">
          <cell r="A1806" t="str">
            <v>10 2350 150C</v>
          </cell>
          <cell r="B1806" t="str">
            <v>LTŽ SSP kos, DN 150,  tip C.</v>
          </cell>
          <cell r="C1806" t="str">
            <v>kos</v>
          </cell>
          <cell r="D1806">
            <v>9170</v>
          </cell>
        </row>
        <row r="1808">
          <cell r="A1808" t="str">
            <v>10 2350 200B</v>
          </cell>
          <cell r="B1808" t="str">
            <v>LTŽ SSP kos, DN 200, tip B.</v>
          </cell>
          <cell r="C1808" t="str">
            <v>kos</v>
          </cell>
          <cell r="D1808">
            <v>12620</v>
          </cell>
        </row>
        <row r="1809">
          <cell r="A1809" t="str">
            <v>10 2350 200C</v>
          </cell>
          <cell r="B1809" t="str">
            <v>LTŽ SSP kos, DN 200, tip C.</v>
          </cell>
          <cell r="C1809" t="str">
            <v>kos</v>
          </cell>
          <cell r="D1809">
            <v>13070</v>
          </cell>
        </row>
        <row r="1811">
          <cell r="A1811" t="str">
            <v>10 2350 250C</v>
          </cell>
          <cell r="B1811" t="str">
            <v>LTŽ SSP kos, DN 250, tip C.</v>
          </cell>
          <cell r="C1811" t="str">
            <v>kos</v>
          </cell>
          <cell r="D1811">
            <v>17790</v>
          </cell>
        </row>
        <row r="1813">
          <cell r="A1813" t="str">
            <v>10 2350 300C</v>
          </cell>
          <cell r="B1813" t="str">
            <v>LTŽ SSP kos, DN 300, tip C.</v>
          </cell>
          <cell r="C1813" t="str">
            <v>kos</v>
          </cell>
          <cell r="D1813">
            <v>22370</v>
          </cell>
        </row>
        <row r="1815">
          <cell r="A1815" t="str">
            <v>10 2350 350C</v>
          </cell>
          <cell r="B1815" t="str">
            <v>LTŽ SSP kos, DN 350,  tip C.</v>
          </cell>
          <cell r="C1815" t="str">
            <v>kos</v>
          </cell>
          <cell r="D1815">
            <v>33870</v>
          </cell>
        </row>
        <row r="1817">
          <cell r="A1817" t="str">
            <v>10 2350 400C</v>
          </cell>
          <cell r="B1817" t="str">
            <v>LTŽ SSP kos, DN 400, tip C.</v>
          </cell>
          <cell r="C1817" t="str">
            <v>kos</v>
          </cell>
          <cell r="D1817">
            <v>62670</v>
          </cell>
        </row>
        <row r="1819">
          <cell r="A1819" t="str">
            <v>10 2360 000</v>
          </cell>
          <cell r="B1819" t="str">
            <v>LTŽ fazonski kos, GIBAULT spojka</v>
          </cell>
        </row>
        <row r="1820">
          <cell r="A1820" t="str">
            <v>10 2360 050</v>
          </cell>
          <cell r="B1820" t="str">
            <v>LTŽ GIBAULT spojka, DN 50.</v>
          </cell>
          <cell r="C1820" t="str">
            <v>kos</v>
          </cell>
          <cell r="D1820">
            <v>1190</v>
          </cell>
        </row>
        <row r="1821">
          <cell r="A1821" t="str">
            <v>10 2360 065</v>
          </cell>
          <cell r="B1821" t="str">
            <v>LTŽ GIBAULT spojka, DN 65.</v>
          </cell>
          <cell r="C1821" t="str">
            <v>kos</v>
          </cell>
          <cell r="D1821">
            <v>1470</v>
          </cell>
        </row>
        <row r="1822">
          <cell r="A1822" t="str">
            <v>10 2360 080</v>
          </cell>
          <cell r="B1822" t="str">
            <v>LTŽ GIBAULT spojka, DN 80.</v>
          </cell>
          <cell r="C1822" t="str">
            <v>kos</v>
          </cell>
          <cell r="D1822">
            <v>2450</v>
          </cell>
        </row>
        <row r="1823">
          <cell r="A1823" t="str">
            <v>10 2360 100</v>
          </cell>
          <cell r="B1823" t="str">
            <v>LTŽ GIBAULT spojka, DN 100.</v>
          </cell>
          <cell r="C1823" t="str">
            <v>kos</v>
          </cell>
          <cell r="D1823">
            <v>3700</v>
          </cell>
        </row>
        <row r="1824">
          <cell r="A1824" t="str">
            <v>10 2360 125</v>
          </cell>
          <cell r="B1824" t="str">
            <v>LTŽ GIBAULT spojka, DN 125.</v>
          </cell>
          <cell r="C1824" t="str">
            <v>kos</v>
          </cell>
          <cell r="D1824">
            <v>4220</v>
          </cell>
        </row>
        <row r="1825">
          <cell r="A1825" t="str">
            <v>10 2360 150</v>
          </cell>
          <cell r="B1825" t="str">
            <v>LTŽ GIBAULT spojka, DN 150.</v>
          </cell>
          <cell r="C1825" t="str">
            <v>kos</v>
          </cell>
          <cell r="D1825">
            <v>5060</v>
          </cell>
        </row>
        <row r="1826">
          <cell r="A1826" t="str">
            <v>10 2360 200</v>
          </cell>
          <cell r="B1826" t="str">
            <v>LTŽ GIBAULT spojka, DN 200.</v>
          </cell>
          <cell r="C1826" t="str">
            <v>kos</v>
          </cell>
          <cell r="D1826">
            <v>6750</v>
          </cell>
        </row>
        <row r="1827">
          <cell r="A1827" t="str">
            <v>10 2360 250</v>
          </cell>
          <cell r="B1827" t="str">
            <v>LTŽ GIBAULT spojka, DN 250.</v>
          </cell>
          <cell r="C1827" t="str">
            <v>kos</v>
          </cell>
          <cell r="D1827">
            <v>11220</v>
          </cell>
        </row>
        <row r="1828">
          <cell r="A1828" t="str">
            <v>10 2360 300</v>
          </cell>
          <cell r="B1828" t="str">
            <v>LTŽ GIBAULT spojka, DN 300.</v>
          </cell>
          <cell r="C1828" t="str">
            <v>kos</v>
          </cell>
          <cell r="D1828">
            <v>13250</v>
          </cell>
        </row>
        <row r="1829">
          <cell r="A1829" t="str">
            <v>10 2360 350</v>
          </cell>
          <cell r="B1829" t="str">
            <v>LTŽ GIBAULT spojka, DN 350.</v>
          </cell>
          <cell r="C1829" t="str">
            <v>kos</v>
          </cell>
          <cell r="D1829">
            <v>22950</v>
          </cell>
        </row>
        <row r="1830">
          <cell r="A1830" t="str">
            <v>10 2360 400</v>
          </cell>
          <cell r="B1830" t="str">
            <v>LTŽ GIBAULT spojka, DN 400.</v>
          </cell>
          <cell r="C1830" t="str">
            <v>kos</v>
          </cell>
          <cell r="D1830">
            <v>22950</v>
          </cell>
        </row>
        <row r="1831">
          <cell r="A1831" t="str">
            <v>10 2360 450</v>
          </cell>
          <cell r="B1831" t="str">
            <v>LTŽ GIBAULT spojka, DN 450.</v>
          </cell>
          <cell r="C1831" t="str">
            <v>kos</v>
          </cell>
          <cell r="D1831">
            <v>36370</v>
          </cell>
        </row>
        <row r="1832">
          <cell r="A1832" t="str">
            <v>10 2360 500</v>
          </cell>
          <cell r="B1832" t="str">
            <v>LTŽ GIBAULT spojka, DN 500.</v>
          </cell>
          <cell r="C1832" t="str">
            <v>kos</v>
          </cell>
          <cell r="D1832">
            <v>32310</v>
          </cell>
        </row>
        <row r="1834">
          <cell r="A1834" t="str">
            <v>10 2370 000</v>
          </cell>
          <cell r="B1834" t="str">
            <v>JE prirobnica, PN 10</v>
          </cell>
        </row>
        <row r="1835">
          <cell r="A1835" t="str">
            <v>10 2370 040</v>
          </cell>
          <cell r="B1835" t="str">
            <v xml:space="preserve">JE ravna varilna prirobnica DN 40 iz jekla Č.1212, PN 10. </v>
          </cell>
          <cell r="C1835" t="str">
            <v>kos</v>
          </cell>
          <cell r="D1835">
            <v>1670</v>
          </cell>
        </row>
        <row r="1836">
          <cell r="A1836" t="str">
            <v>10 2370 050</v>
          </cell>
          <cell r="B1836" t="str">
            <v xml:space="preserve">JE ravna varilna prirobnica DN 50 iz jekla Č.1212, PN 10. </v>
          </cell>
          <cell r="C1836" t="str">
            <v>kos</v>
          </cell>
          <cell r="D1836">
            <v>1820</v>
          </cell>
        </row>
        <row r="1837">
          <cell r="A1837" t="str">
            <v>10 2370 065</v>
          </cell>
          <cell r="B1837" t="str">
            <v>JE ravna varilna prirobnica DN 65 iz jekla Č.1212, PN 10 .</v>
          </cell>
          <cell r="C1837" t="str">
            <v>kos</v>
          </cell>
          <cell r="D1837">
            <v>2080</v>
          </cell>
        </row>
        <row r="1838">
          <cell r="A1838" t="str">
            <v>10 2370 080</v>
          </cell>
          <cell r="B1838" t="str">
            <v>JE ravna varilna prirobnica DN 80 iz jekla Č.1212, PN 10.</v>
          </cell>
          <cell r="C1838" t="str">
            <v>kos</v>
          </cell>
          <cell r="D1838">
            <v>2410</v>
          </cell>
        </row>
        <row r="1839">
          <cell r="A1839" t="str">
            <v>10 2370 100</v>
          </cell>
          <cell r="B1839" t="str">
            <v>JE ravna varilna prirobnica DN 100 iz jekla Č.1212, PN 10.</v>
          </cell>
          <cell r="C1839" t="str">
            <v>kos</v>
          </cell>
          <cell r="D1839">
            <v>2730</v>
          </cell>
        </row>
        <row r="1840">
          <cell r="A1840" t="str">
            <v>10 2370 125</v>
          </cell>
          <cell r="B1840" t="str">
            <v>JE ravna varilna prirobnica DN 125 iz jekla Č.1212, PN 10.</v>
          </cell>
          <cell r="C1840" t="str">
            <v>kos</v>
          </cell>
          <cell r="D1840">
            <v>2930</v>
          </cell>
        </row>
        <row r="1841">
          <cell r="A1841" t="str">
            <v>10 2370 150</v>
          </cell>
          <cell r="B1841" t="str">
            <v>JE ravna varilna prirobnica DN 150 iz jekla Č.1212, PN 10.</v>
          </cell>
          <cell r="C1841" t="str">
            <v>kosm</v>
          </cell>
          <cell r="D1841">
            <v>3380</v>
          </cell>
        </row>
        <row r="1842">
          <cell r="A1842" t="str">
            <v>10 2370 200</v>
          </cell>
          <cell r="B1842" t="str">
            <v>JE ravna varilna prirobnica DN 200 iz jekla Č.1212, PN 10.</v>
          </cell>
          <cell r="C1842" t="str">
            <v>kosm</v>
          </cell>
          <cell r="D1842">
            <v>4740</v>
          </cell>
        </row>
        <row r="1843">
          <cell r="A1843" t="str">
            <v>10 2370 250</v>
          </cell>
          <cell r="B1843" t="str">
            <v>JE ravna varilna prirobnica DN 250 iz jekla Č.1212, PN 10.</v>
          </cell>
          <cell r="C1843" t="str">
            <v>kos</v>
          </cell>
          <cell r="D1843">
            <v>5590</v>
          </cell>
        </row>
        <row r="1844">
          <cell r="A1844" t="str">
            <v>10 2370 300</v>
          </cell>
          <cell r="B1844" t="str">
            <v xml:space="preserve">JE ravna varilna prirobnica DN 300 iz jekla Č.1212, PN 10.  </v>
          </cell>
          <cell r="C1844" t="str">
            <v>kos</v>
          </cell>
          <cell r="D1844">
            <v>6760</v>
          </cell>
        </row>
        <row r="1845">
          <cell r="A1845" t="str">
            <v>10 2370 350</v>
          </cell>
          <cell r="B1845" t="str">
            <v>JE ravna varilna prirobnica DN 350 iz jekla Č.1212, PN 10.</v>
          </cell>
          <cell r="C1845" t="str">
            <v>kos</v>
          </cell>
          <cell r="D1845">
            <v>8580</v>
          </cell>
        </row>
        <row r="1846">
          <cell r="A1846" t="str">
            <v>10 2370 400</v>
          </cell>
          <cell r="B1846" t="str">
            <v>JE ravna varilna prirobnica DN 400 iz jekla Č.1212, PN 10.</v>
          </cell>
          <cell r="C1846" t="str">
            <v>kos</v>
          </cell>
          <cell r="D1846">
            <v>12480</v>
          </cell>
        </row>
        <row r="1847">
          <cell r="A1847" t="str">
            <v>10 2370 500</v>
          </cell>
          <cell r="B1847" t="str">
            <v xml:space="preserve">JE ravna varilna prirobnica DN 500 iz jekla Č.1212, PN 10.  </v>
          </cell>
          <cell r="C1847" t="str">
            <v>kos</v>
          </cell>
          <cell r="D1847">
            <v>14110</v>
          </cell>
        </row>
        <row r="1848">
          <cell r="A1848" t="str">
            <v>10 2370 600</v>
          </cell>
          <cell r="B1848" t="str">
            <v xml:space="preserve">JE ravna varilna prirobnica DN 600 iz jekla Č.1212, PN 10. </v>
          </cell>
          <cell r="C1848" t="str">
            <v>kos</v>
          </cell>
          <cell r="D1848">
            <v>15990</v>
          </cell>
        </row>
        <row r="1849">
          <cell r="A1849" t="str">
            <v>10 2370 700</v>
          </cell>
          <cell r="B1849" t="str">
            <v xml:space="preserve">JE ravna varilna prirobnica DN 700 iz jekla Č.1212, PN 10.  </v>
          </cell>
          <cell r="C1849" t="str">
            <v>kos</v>
          </cell>
          <cell r="D1849">
            <v>21000</v>
          </cell>
        </row>
        <row r="1850">
          <cell r="A1850" t="str">
            <v>10 2370 800</v>
          </cell>
          <cell r="B1850" t="str">
            <v>JE ravna varilna prirobnica DN 800 iz jekla Č.1212, PN 10.</v>
          </cell>
          <cell r="C1850" t="str">
            <v>kos</v>
          </cell>
          <cell r="D1850">
            <v>25870</v>
          </cell>
        </row>
        <row r="1851">
          <cell r="A1851" t="str">
            <v>10 2370 900</v>
          </cell>
          <cell r="B1851" t="str">
            <v xml:space="preserve">JE ravna varilna prirobnica DN 900 iz jekla Č.1212, PN 10.  </v>
          </cell>
          <cell r="C1851" t="str">
            <v>kos</v>
          </cell>
          <cell r="D1851">
            <v>30940</v>
          </cell>
        </row>
        <row r="1853">
          <cell r="A1853" t="str">
            <v>10 2371 000</v>
          </cell>
          <cell r="B1853" t="str">
            <v>JE prirobnica, PN 16</v>
          </cell>
        </row>
        <row r="1854">
          <cell r="A1854" t="str">
            <v>10 2371 040</v>
          </cell>
          <cell r="B1854" t="str">
            <v xml:space="preserve">JE ravna varilna prirobnica DN 40 iz jekla Č.1212, PN 16.  </v>
          </cell>
          <cell r="C1854" t="str">
            <v>kosm</v>
          </cell>
          <cell r="D1854">
            <v>1670</v>
          </cell>
        </row>
        <row r="1855">
          <cell r="A1855" t="str">
            <v>10 2371 050</v>
          </cell>
          <cell r="B1855" t="str">
            <v xml:space="preserve">JE ravna varilna prirobnica DN 50 iz jekla Č.1212, PN 16.  </v>
          </cell>
          <cell r="C1855" t="str">
            <v>kos</v>
          </cell>
          <cell r="D1855">
            <v>1820</v>
          </cell>
        </row>
        <row r="1856">
          <cell r="A1856" t="str">
            <v>10 2371 065</v>
          </cell>
          <cell r="B1856" t="str">
            <v xml:space="preserve">JE ravna varilna prirobnica DN 65 iz jekla Č.1212, PN 16.  </v>
          </cell>
          <cell r="C1856" t="str">
            <v>kos</v>
          </cell>
          <cell r="D1856">
            <v>2080</v>
          </cell>
        </row>
        <row r="1857">
          <cell r="A1857" t="str">
            <v>10 2371 080</v>
          </cell>
          <cell r="B1857" t="str">
            <v xml:space="preserve">JE ravna varilna prirobnica DN 80 iz jekla Č.1212, PN 16.  </v>
          </cell>
          <cell r="C1857" t="str">
            <v>kos</v>
          </cell>
          <cell r="D1857">
            <v>2410</v>
          </cell>
        </row>
        <row r="1858">
          <cell r="A1858" t="str">
            <v>10 2371 100</v>
          </cell>
          <cell r="B1858" t="str">
            <v xml:space="preserve">JE ravna varilna prirobnica DN 100 iz jekla Č.1212, PN 16.  </v>
          </cell>
          <cell r="C1858" t="str">
            <v>kos</v>
          </cell>
          <cell r="D1858">
            <v>2730</v>
          </cell>
        </row>
        <row r="1859">
          <cell r="A1859" t="str">
            <v>10 2371 125</v>
          </cell>
          <cell r="B1859" t="str">
            <v xml:space="preserve">JE ravna varilna prirobnica DN 125 iz jekla Č.1212, PN 16.  </v>
          </cell>
          <cell r="C1859" t="str">
            <v>kos</v>
          </cell>
          <cell r="D1859">
            <v>2930</v>
          </cell>
        </row>
        <row r="1860">
          <cell r="A1860" t="str">
            <v>10 2371 150</v>
          </cell>
          <cell r="B1860" t="str">
            <v xml:space="preserve">JE ravna varilna prirobnica DN 150 iz jekla Č.1212, PN 16.  </v>
          </cell>
          <cell r="C1860" t="str">
            <v>kos</v>
          </cell>
          <cell r="D1860">
            <v>3380</v>
          </cell>
        </row>
        <row r="1861">
          <cell r="A1861" t="str">
            <v>10 2371 200</v>
          </cell>
          <cell r="B1861" t="str">
            <v xml:space="preserve">JE ravna varilna prirobnica DN 200 iz jekla Č.1212, PN 16.  </v>
          </cell>
          <cell r="C1861" t="str">
            <v>kosm</v>
          </cell>
          <cell r="D1861">
            <v>4750</v>
          </cell>
        </row>
        <row r="1862">
          <cell r="A1862" t="str">
            <v>10 2371 250</v>
          </cell>
          <cell r="B1862" t="str">
            <v xml:space="preserve">JE ravna varilna prirobnica DN 250 iz jekla Č.1212, PN 16.  </v>
          </cell>
          <cell r="C1862" t="str">
            <v>kos</v>
          </cell>
          <cell r="D1862">
            <v>5590</v>
          </cell>
        </row>
        <row r="1863">
          <cell r="A1863" t="str">
            <v>10 2371 300</v>
          </cell>
          <cell r="B1863" t="str">
            <v xml:space="preserve">JE ravna varilna prirobnica DN 300 iz jekla Č.1212, PN 16.  </v>
          </cell>
          <cell r="C1863" t="str">
            <v>kos</v>
          </cell>
          <cell r="D1863">
            <v>6760</v>
          </cell>
        </row>
        <row r="1864">
          <cell r="A1864" t="str">
            <v>10 2371 350</v>
          </cell>
          <cell r="B1864" t="str">
            <v xml:space="preserve">JE ravna varilna prirobnica DN 350 iz jekla Č.1212, PN 16.  </v>
          </cell>
          <cell r="C1864" t="str">
            <v>kos</v>
          </cell>
          <cell r="D1864">
            <v>8580</v>
          </cell>
        </row>
        <row r="1865">
          <cell r="A1865" t="str">
            <v>10 2371 400</v>
          </cell>
          <cell r="B1865" t="str">
            <v xml:space="preserve">JE ravna varilna prirobnica DN 400 iz jekla Č.1212, PN 16.  </v>
          </cell>
          <cell r="C1865" t="str">
            <v>kos</v>
          </cell>
          <cell r="D1865">
            <v>12480</v>
          </cell>
        </row>
        <row r="1866">
          <cell r="A1866" t="str">
            <v>10 2371 500</v>
          </cell>
          <cell r="B1866" t="str">
            <v xml:space="preserve">JE ravna varilna prirobnica DN 500 iz jekla Č.1212, PN 16.  </v>
          </cell>
          <cell r="C1866" t="str">
            <v>kos</v>
          </cell>
          <cell r="D1866">
            <v>14110</v>
          </cell>
        </row>
        <row r="1867">
          <cell r="A1867" t="str">
            <v>10 2371 600</v>
          </cell>
          <cell r="B1867" t="str">
            <v xml:space="preserve">JE ravna varilna prirobnica DN 600 iz jekla Č.1212, PN 16.  </v>
          </cell>
          <cell r="C1867" t="str">
            <v>kos</v>
          </cell>
          <cell r="D1867">
            <v>15990</v>
          </cell>
        </row>
        <row r="1868">
          <cell r="A1868" t="str">
            <v>10 2371 700</v>
          </cell>
          <cell r="B1868" t="str">
            <v xml:space="preserve">JE ravna varilna prirobnica DN 700 iz jekla Č.1212, PN 16.  </v>
          </cell>
          <cell r="C1868" t="str">
            <v>kos</v>
          </cell>
          <cell r="D1868">
            <v>21000</v>
          </cell>
        </row>
        <row r="1869">
          <cell r="A1869" t="str">
            <v>10 2371 800</v>
          </cell>
          <cell r="B1869" t="str">
            <v xml:space="preserve">JE ravna varilna prirobnica DN 800 iz jekla Č.1212, PN 16.  </v>
          </cell>
          <cell r="C1869" t="str">
            <v>kos</v>
          </cell>
          <cell r="D1869">
            <v>25870</v>
          </cell>
        </row>
        <row r="1870">
          <cell r="A1870" t="str">
            <v>10 2371 900</v>
          </cell>
          <cell r="B1870" t="str">
            <v xml:space="preserve">JE ravna varilna prirobnica DN 900 iz jekla Č.1212, PN 16.  </v>
          </cell>
          <cell r="C1870" t="str">
            <v>kos</v>
          </cell>
          <cell r="D1870">
            <v>30940</v>
          </cell>
        </row>
        <row r="1872">
          <cell r="A1872" t="str">
            <v>10 2372 000</v>
          </cell>
          <cell r="B1872" t="str">
            <v>JE prirobnica z grlom, PN 6</v>
          </cell>
        </row>
        <row r="1873">
          <cell r="A1873" t="str">
            <v>10 2372 040</v>
          </cell>
          <cell r="B1873" t="str">
            <v>JE varilna prirobnica DN 40, z grlom, iz jekla Č.1212, PN 6.</v>
          </cell>
          <cell r="C1873" t="str">
            <v>kos</v>
          </cell>
          <cell r="D1873">
            <v>1820</v>
          </cell>
        </row>
        <row r="1874">
          <cell r="A1874" t="str">
            <v>10 2372 050</v>
          </cell>
          <cell r="B1874" t="str">
            <v>JE varilna prirobnica DN 50, z grlom, iz jekla Č.1212, PN 6.</v>
          </cell>
          <cell r="C1874" t="str">
            <v>kos</v>
          </cell>
          <cell r="D1874">
            <v>2000</v>
          </cell>
        </row>
        <row r="1875">
          <cell r="A1875" t="str">
            <v>10 2372 065</v>
          </cell>
          <cell r="B1875" t="str">
            <v>JE varilna prirobnica DN 65, z grlom, iz jekla Č.1212, PN 6.</v>
          </cell>
          <cell r="C1875" t="str">
            <v>kos</v>
          </cell>
          <cell r="D1875">
            <v>2490</v>
          </cell>
        </row>
        <row r="1876">
          <cell r="A1876" t="str">
            <v>10 2372 080</v>
          </cell>
          <cell r="B1876" t="str">
            <v>JE varilna prirobnica DN 80, z grlom, iz jekla Č.1212, PN 6.</v>
          </cell>
          <cell r="C1876" t="str">
            <v>kos</v>
          </cell>
          <cell r="D1876">
            <v>2660</v>
          </cell>
        </row>
        <row r="1877">
          <cell r="A1877" t="str">
            <v>10 2372 100</v>
          </cell>
          <cell r="B1877" t="str">
            <v>JE varilna prirobnica DN 100, z grlom, iz jekla Č.1212, PN 6.</v>
          </cell>
          <cell r="C1877" t="str">
            <v>kos</v>
          </cell>
          <cell r="D1877">
            <v>3050</v>
          </cell>
        </row>
        <row r="1878">
          <cell r="A1878" t="str">
            <v>10 2372 125</v>
          </cell>
          <cell r="B1878" t="str">
            <v>JE varilna prirobnica DN 125, z grlom, iz jekla Č.1212, PN 6.</v>
          </cell>
          <cell r="C1878" t="str">
            <v>kos</v>
          </cell>
          <cell r="D1878">
            <v>3450</v>
          </cell>
        </row>
        <row r="1879">
          <cell r="A1879" t="str">
            <v>10 2372 150</v>
          </cell>
          <cell r="B1879" t="str">
            <v>JE varilna prirobnica DN 150, z grlom, iz jekla Č.1212, PN 6.</v>
          </cell>
          <cell r="C1879" t="str">
            <v>kos</v>
          </cell>
          <cell r="D1879">
            <v>3730</v>
          </cell>
        </row>
        <row r="1880">
          <cell r="A1880" t="str">
            <v>10 2372 200</v>
          </cell>
          <cell r="B1880" t="str">
            <v>JE varilna prirobnica DN 200, z grlom, iz jekla Č.1212, PN 6.</v>
          </cell>
          <cell r="C1880" t="str">
            <v>kos</v>
          </cell>
          <cell r="D1880">
            <v>5210</v>
          </cell>
        </row>
        <row r="1881">
          <cell r="A1881" t="str">
            <v>10 2372 250</v>
          </cell>
          <cell r="B1881" t="str">
            <v>JE varilna prirobnica DN 250, z grlom, iz jekla Č.1212, PN 6.</v>
          </cell>
          <cell r="C1881" t="str">
            <v>kos</v>
          </cell>
          <cell r="D1881">
            <v>6250</v>
          </cell>
        </row>
        <row r="1882">
          <cell r="A1882" t="str">
            <v>10 2372 300</v>
          </cell>
          <cell r="B1882" t="str">
            <v>JE varilna prirobnica DN 300, z grlom, iz jekla Č.1212, PN 6.</v>
          </cell>
          <cell r="C1882" t="str">
            <v>kos</v>
          </cell>
          <cell r="D1882">
            <v>7430</v>
          </cell>
        </row>
        <row r="1883">
          <cell r="A1883" t="str">
            <v>10 2372 350</v>
          </cell>
          <cell r="B1883" t="str">
            <v>JE varilna prirobnica DN 350, z grlom, iz jekla Č.1212, PN 6.</v>
          </cell>
          <cell r="C1883" t="str">
            <v>kos</v>
          </cell>
          <cell r="D1883">
            <v>9470</v>
          </cell>
        </row>
        <row r="1884">
          <cell r="A1884" t="str">
            <v>10 2372 400</v>
          </cell>
          <cell r="B1884" t="str">
            <v>JE varilna prirobnica DN 400, z grlom, iz jekla Č.1212, PN 6.</v>
          </cell>
          <cell r="C1884" t="str">
            <v>kos</v>
          </cell>
          <cell r="D1884">
            <v>13780</v>
          </cell>
        </row>
        <row r="1885">
          <cell r="A1885" t="str">
            <v>10 2372 500</v>
          </cell>
          <cell r="B1885" t="str">
            <v>JE varilna prirobnica DN 500, z grlom, iz jekla Č.1212, PN 6.</v>
          </cell>
          <cell r="C1885" t="str">
            <v>kos</v>
          </cell>
          <cell r="D1885">
            <v>15590</v>
          </cell>
        </row>
        <row r="1886">
          <cell r="A1886" t="str">
            <v>10 2372 600</v>
          </cell>
          <cell r="B1886" t="str">
            <v>JE varilna prirobnica DN 600, z grlom, iz jekla Č.1212, PN 6.</v>
          </cell>
          <cell r="C1886" t="str">
            <v>kos</v>
          </cell>
          <cell r="D1886">
            <v>17650</v>
          </cell>
        </row>
        <row r="1887">
          <cell r="A1887" t="str">
            <v>10 2372 700</v>
          </cell>
          <cell r="B1887" t="str">
            <v>JE varilna prirobnica DN 700, z grlom, iz jekla Č.1212, PN 6.</v>
          </cell>
          <cell r="C1887" t="str">
            <v>kos</v>
          </cell>
          <cell r="D1887">
            <v>23150</v>
          </cell>
        </row>
        <row r="1888">
          <cell r="A1888" t="str">
            <v>10 2372 800</v>
          </cell>
          <cell r="B1888" t="str">
            <v>JE varilna prirobnica DN 800, z grlom, iz jekla Č.1212, PN 6.</v>
          </cell>
          <cell r="C1888" t="str">
            <v>kos</v>
          </cell>
          <cell r="D1888">
            <v>28596</v>
          </cell>
        </row>
        <row r="1889">
          <cell r="A1889" t="str">
            <v>10 2372 900</v>
          </cell>
          <cell r="B1889" t="str">
            <v>JE varilna prirobnica DN 900, z grlom, iz jekla Č.1212, PN 6.</v>
          </cell>
          <cell r="C1889" t="str">
            <v>kos</v>
          </cell>
          <cell r="D1889">
            <v>33350</v>
          </cell>
        </row>
        <row r="1891">
          <cell r="A1891" t="str">
            <v>10 2373 000</v>
          </cell>
          <cell r="B1891" t="str">
            <v>JE prirobnica z grlom, PN 10</v>
          </cell>
        </row>
        <row r="1892">
          <cell r="A1892" t="str">
            <v>10 2373 040</v>
          </cell>
          <cell r="B1892" t="str">
            <v xml:space="preserve">JE varilna prirobnica DN 40, z grlom iz jekla Č.1212, PN 10.  </v>
          </cell>
          <cell r="C1892" t="str">
            <v>kos</v>
          </cell>
          <cell r="D1892">
            <v>1820</v>
          </cell>
        </row>
        <row r="1893">
          <cell r="A1893" t="str">
            <v>10 2373 050</v>
          </cell>
          <cell r="B1893" t="str">
            <v xml:space="preserve">JE varilna prirobnica DN 50, z grlom iz jekla Č.1212, PN 10.  </v>
          </cell>
          <cell r="C1893" t="str">
            <v>kos</v>
          </cell>
          <cell r="D1893">
            <v>1960</v>
          </cell>
        </row>
        <row r="1894">
          <cell r="A1894" t="str">
            <v>10 2373 065</v>
          </cell>
          <cell r="B1894" t="str">
            <v xml:space="preserve">JE varilna prirobnica DN 65, z grlom iz jekla Č.1212, PN 10.  </v>
          </cell>
          <cell r="C1894" t="str">
            <v>kos</v>
          </cell>
          <cell r="D1894">
            <v>2490</v>
          </cell>
        </row>
        <row r="1895">
          <cell r="A1895" t="str">
            <v>10 2373 080</v>
          </cell>
          <cell r="B1895" t="str">
            <v xml:space="preserve">JE varilna prirobnica DN 80, z grlom iz jekla Č.1212, PN 10.  </v>
          </cell>
          <cell r="C1895" t="str">
            <v>kos</v>
          </cell>
          <cell r="D1895">
            <v>2660</v>
          </cell>
        </row>
        <row r="1896">
          <cell r="A1896" t="str">
            <v>10 2373 100</v>
          </cell>
          <cell r="B1896" t="str">
            <v xml:space="preserve">JE varilna prirobnica DN 100, z grlom iz jekla Č.1212, PN 10.  </v>
          </cell>
          <cell r="C1896" t="str">
            <v>kos</v>
          </cell>
          <cell r="D1896">
            <v>3050</v>
          </cell>
        </row>
        <row r="1897">
          <cell r="A1897" t="str">
            <v>10 2373 125</v>
          </cell>
          <cell r="B1897" t="str">
            <v xml:space="preserve">JE varilna prirobnica DN 125, z grlom iz jekla Č.1212, PN 10.  </v>
          </cell>
          <cell r="C1897" t="str">
            <v>kos</v>
          </cell>
          <cell r="D1897">
            <v>3450</v>
          </cell>
        </row>
        <row r="1898">
          <cell r="A1898" t="str">
            <v>10 2373 150</v>
          </cell>
          <cell r="B1898" t="str">
            <v xml:space="preserve">JE varilna prirobnica DN 150, z grlom iz jekla Č.1212, PN 10.  </v>
          </cell>
          <cell r="C1898" t="str">
            <v>kos</v>
          </cell>
          <cell r="D1898">
            <v>3730</v>
          </cell>
        </row>
        <row r="1899">
          <cell r="A1899" t="str">
            <v>10 2373 200</v>
          </cell>
          <cell r="B1899" t="str">
            <v xml:space="preserve">JE varilna prirobnica DN 200, z grlom iz jekla Č.1212, PN 10.  </v>
          </cell>
          <cell r="C1899" t="str">
            <v>kos</v>
          </cell>
          <cell r="D1899">
            <v>5210</v>
          </cell>
        </row>
        <row r="1900">
          <cell r="A1900" t="str">
            <v>10 2373 250</v>
          </cell>
          <cell r="B1900" t="str">
            <v xml:space="preserve">JE varilna prirobnica DN 250, z grlom iz jekla Č.1212, PN 10.  </v>
          </cell>
          <cell r="C1900" t="str">
            <v>kos</v>
          </cell>
          <cell r="D1900">
            <v>6250</v>
          </cell>
        </row>
        <row r="1901">
          <cell r="A1901" t="str">
            <v>10 2373 300</v>
          </cell>
          <cell r="B1901" t="str">
            <v xml:space="preserve">JE varilna prirobnica DN  300, z grlom iz jekla Č.1212, PN 10.  </v>
          </cell>
          <cell r="C1901" t="str">
            <v>kos</v>
          </cell>
          <cell r="D1901">
            <v>7430</v>
          </cell>
        </row>
        <row r="1902">
          <cell r="A1902" t="str">
            <v>10 2373 350</v>
          </cell>
          <cell r="B1902" t="str">
            <v xml:space="preserve">JE varilna prirobnica DN  350, z grlom iz jekla Č.1212, PN 10.  </v>
          </cell>
          <cell r="C1902" t="str">
            <v>kos</v>
          </cell>
          <cell r="D1902">
            <v>9470</v>
          </cell>
        </row>
        <row r="1903">
          <cell r="A1903" t="str">
            <v>10 2373 400</v>
          </cell>
          <cell r="B1903" t="str">
            <v xml:space="preserve">JE varilna prirobnica DN 400, z grlom iz jekla Č.1212, PN 10.  </v>
          </cell>
          <cell r="C1903" t="str">
            <v>kos</v>
          </cell>
          <cell r="D1903">
            <v>13780</v>
          </cell>
        </row>
        <row r="1904">
          <cell r="A1904" t="str">
            <v>10 2373 500</v>
          </cell>
          <cell r="B1904" t="str">
            <v xml:space="preserve">JE varilna prirobnica DN 500, z grlom iz jekla Č.1212, PN 10.  </v>
          </cell>
          <cell r="C1904" t="str">
            <v>kos</v>
          </cell>
          <cell r="D1904">
            <v>15590</v>
          </cell>
        </row>
        <row r="1905">
          <cell r="A1905" t="str">
            <v>10 2373 600</v>
          </cell>
          <cell r="B1905" t="str">
            <v xml:space="preserve">JE varilna prirobnica DN 600, z grlom iz jekla Č.1212, PN 10.  </v>
          </cell>
          <cell r="C1905" t="str">
            <v>kos</v>
          </cell>
          <cell r="D1905">
            <v>17650</v>
          </cell>
        </row>
        <row r="1906">
          <cell r="A1906" t="str">
            <v>10 2373 700</v>
          </cell>
          <cell r="B1906" t="str">
            <v xml:space="preserve">JE varilna prirobnica DN 700, z grlom iz jekla Č.1212, PN 10.  </v>
          </cell>
          <cell r="C1906" t="str">
            <v>kos</v>
          </cell>
          <cell r="D1906">
            <v>23150</v>
          </cell>
        </row>
        <row r="1907">
          <cell r="A1907" t="str">
            <v>10 2373 800</v>
          </cell>
          <cell r="B1907" t="str">
            <v xml:space="preserve">JE varilna prirobnica DN 800, z grlom iz jekla Č.1212, PN 10.  </v>
          </cell>
          <cell r="C1907" t="str">
            <v>kos</v>
          </cell>
          <cell r="D1907">
            <v>28560</v>
          </cell>
        </row>
        <row r="1908">
          <cell r="A1908" t="str">
            <v>10 2373 900</v>
          </cell>
          <cell r="B1908" t="str">
            <v xml:space="preserve">JE varilna prirobnica DN 900, z grlom iz jekla Č.1212, PN 10.  </v>
          </cell>
          <cell r="C1908" t="str">
            <v>kos</v>
          </cell>
          <cell r="D1908">
            <v>33350</v>
          </cell>
        </row>
        <row r="1910">
          <cell r="A1910" t="str">
            <v>10 2374 000</v>
          </cell>
          <cell r="B1910" t="str">
            <v>JE prirobnica z grlom, PN 16</v>
          </cell>
        </row>
        <row r="1911">
          <cell r="A1911" t="str">
            <v>10 2374 040</v>
          </cell>
          <cell r="B1911" t="str">
            <v xml:space="preserve">JE varilna prirobnica DN 40, z grlom iz jekla Č.1212, PN 16.  </v>
          </cell>
          <cell r="C1911" t="str">
            <v>kos</v>
          </cell>
          <cell r="D1911">
            <v>780</v>
          </cell>
        </row>
        <row r="1912">
          <cell r="A1912" t="str">
            <v>10 2374 050</v>
          </cell>
          <cell r="B1912" t="str">
            <v xml:space="preserve">JE varilna prirobnica DN 50, z grlom iz jekla Č.1212, PN 16.  </v>
          </cell>
          <cell r="C1912" t="str">
            <v>kos</v>
          </cell>
          <cell r="D1912">
            <v>1960</v>
          </cell>
        </row>
        <row r="1913">
          <cell r="A1913" t="str">
            <v>10 2374 065</v>
          </cell>
          <cell r="B1913" t="str">
            <v xml:space="preserve">JE varilna prirobnica DN 65, z grlom iz jekla Č.1212, PN 16.  </v>
          </cell>
          <cell r="C1913" t="str">
            <v>kos</v>
          </cell>
          <cell r="D1913">
            <v>2490</v>
          </cell>
        </row>
        <row r="1914">
          <cell r="A1914" t="str">
            <v>10 2374 080</v>
          </cell>
          <cell r="B1914" t="str">
            <v xml:space="preserve">JE varilna prirobnica DN 80, z grlom iz jekla Č.1212, PN 16.  </v>
          </cell>
          <cell r="C1914" t="str">
            <v>kos</v>
          </cell>
          <cell r="D1914">
            <v>2660</v>
          </cell>
        </row>
        <row r="1915">
          <cell r="A1915" t="str">
            <v>10 2374 100</v>
          </cell>
          <cell r="B1915" t="str">
            <v xml:space="preserve">JE varilna prirobnica DN 100, z grlom iz jekla Č.1212, PN 16.  </v>
          </cell>
          <cell r="C1915" t="str">
            <v>kos</v>
          </cell>
          <cell r="D1915">
            <v>3050</v>
          </cell>
        </row>
        <row r="1916">
          <cell r="A1916" t="str">
            <v>10 2374 125</v>
          </cell>
          <cell r="B1916" t="str">
            <v xml:space="preserve">JE varilna prirobnica DN 125, z grlom iz jekla Č.1212, PN 16.  </v>
          </cell>
          <cell r="C1916" t="str">
            <v>kos</v>
          </cell>
          <cell r="D1916">
            <v>3450</v>
          </cell>
        </row>
        <row r="1917">
          <cell r="A1917" t="str">
            <v>10 2374 150</v>
          </cell>
          <cell r="B1917" t="str">
            <v xml:space="preserve">JE varilna prirobnica DN 150, z grlom iz jekla Č.1212, PN 16.  </v>
          </cell>
          <cell r="C1917" t="str">
            <v>kos</v>
          </cell>
          <cell r="D1917">
            <v>3730</v>
          </cell>
        </row>
        <row r="1918">
          <cell r="A1918" t="str">
            <v>10 2374 200</v>
          </cell>
          <cell r="B1918" t="str">
            <v xml:space="preserve">JE varilna prirobnica DN 200, z grlom iz jekla Č.1212, PN 16.  </v>
          </cell>
          <cell r="C1918" t="str">
            <v>kos</v>
          </cell>
          <cell r="D1918">
            <v>5210</v>
          </cell>
        </row>
        <row r="1919">
          <cell r="A1919" t="str">
            <v>10 2374 250</v>
          </cell>
          <cell r="B1919" t="str">
            <v xml:space="preserve">JE varilna prirobnica DN 250, z grlom iz jekla Č.1212, PN 16.  </v>
          </cell>
          <cell r="C1919" t="str">
            <v>kos</v>
          </cell>
          <cell r="D1919">
            <v>6250</v>
          </cell>
        </row>
        <row r="1920">
          <cell r="A1920" t="str">
            <v>10 2374 300</v>
          </cell>
          <cell r="B1920" t="str">
            <v xml:space="preserve">JE varilna prirobnica DN 300, z grlom iz jekla Č.1212, PN 16.  </v>
          </cell>
          <cell r="C1920" t="str">
            <v>kos</v>
          </cell>
          <cell r="D1920">
            <v>7430</v>
          </cell>
        </row>
        <row r="1921">
          <cell r="A1921" t="str">
            <v>10 2374 350</v>
          </cell>
          <cell r="B1921" t="str">
            <v xml:space="preserve">JE varilna prirobnica DN 350, z grlom iz jekla Č.1212, PN 16.  </v>
          </cell>
          <cell r="C1921" t="str">
            <v>kos</v>
          </cell>
          <cell r="D1921">
            <v>9470</v>
          </cell>
        </row>
        <row r="1922">
          <cell r="A1922" t="str">
            <v>10 2374 400</v>
          </cell>
          <cell r="B1922" t="str">
            <v xml:space="preserve">JE varilna prirobnica DN 400, z grlom iz jekla Č.1212, PN 16.  </v>
          </cell>
          <cell r="C1922" t="str">
            <v>kos</v>
          </cell>
          <cell r="D1922">
            <v>13780</v>
          </cell>
        </row>
        <row r="1923">
          <cell r="A1923" t="str">
            <v>10 2374 500</v>
          </cell>
          <cell r="B1923" t="str">
            <v xml:space="preserve">JE varilna prirobnica DN 500, z grlom iz jekla Č.1212, PN 16.  </v>
          </cell>
          <cell r="C1923" t="str">
            <v>kos</v>
          </cell>
          <cell r="D1923">
            <v>15590</v>
          </cell>
        </row>
        <row r="1924">
          <cell r="A1924" t="str">
            <v>10 2374 600</v>
          </cell>
          <cell r="B1924" t="str">
            <v xml:space="preserve">JE varilna prirobnica DN 600, z grlom iz jekla Č.1212, PN 16.  </v>
          </cell>
          <cell r="C1924" t="str">
            <v>kos</v>
          </cell>
          <cell r="D1924">
            <v>17650</v>
          </cell>
        </row>
        <row r="1925">
          <cell r="A1925" t="str">
            <v>10 2374 700</v>
          </cell>
          <cell r="B1925" t="str">
            <v xml:space="preserve">JE varilna prirobnica DN 700, z grlom iz jekla Č.1212, PN 16.  </v>
          </cell>
          <cell r="C1925" t="str">
            <v>kos</v>
          </cell>
          <cell r="D1925">
            <v>23150</v>
          </cell>
        </row>
        <row r="1926">
          <cell r="A1926" t="str">
            <v>10 2374 800</v>
          </cell>
          <cell r="B1926" t="str">
            <v xml:space="preserve">JE varilna prirobnica DN 800, z grlom iz jekla Č.1212, PN 16.  </v>
          </cell>
          <cell r="C1926" t="str">
            <v>kos</v>
          </cell>
          <cell r="D1926">
            <v>28560</v>
          </cell>
        </row>
        <row r="1927">
          <cell r="A1927" t="str">
            <v>10 2374 900</v>
          </cell>
          <cell r="B1927" t="str">
            <v xml:space="preserve">JE varilna prirobnica DN 900, z grlom iz jekla Č.1212, PN 16.  </v>
          </cell>
          <cell r="C1927" t="str">
            <v>kos</v>
          </cell>
          <cell r="D1927">
            <v>33350</v>
          </cell>
        </row>
        <row r="1929">
          <cell r="A1929" t="str">
            <v>10 2380 000</v>
          </cell>
          <cell r="B1929" t="str">
            <v>JE varilni lok  90°</v>
          </cell>
        </row>
        <row r="1930">
          <cell r="A1930" t="str">
            <v>10 2380 570</v>
          </cell>
          <cell r="B1930" t="str">
            <v>JE varilni lok 90°, DN 50, dim. 57.0/2.9 mm, iz jekla Č.1212.</v>
          </cell>
          <cell r="C1930" t="str">
            <v>kos</v>
          </cell>
          <cell r="D1930">
            <v>340</v>
          </cell>
        </row>
        <row r="1931">
          <cell r="A1931" t="str">
            <v>10 2380 761</v>
          </cell>
          <cell r="B1931" t="str">
            <v>JE varilni lok 90°, DN 65, dim. 76.1/2.9 mm, iz jekla Č.1212.</v>
          </cell>
          <cell r="C1931" t="str">
            <v>kos</v>
          </cell>
          <cell r="D1931">
            <v>470</v>
          </cell>
        </row>
        <row r="1932">
          <cell r="A1932" t="str">
            <v>10 2380 889</v>
          </cell>
          <cell r="B1932" t="str">
            <v>JE varilni lok 90°, DN 80, dim. 88.9/3.2 mm, iz jekla Č.1212.</v>
          </cell>
          <cell r="C1932" t="str">
            <v>kos</v>
          </cell>
          <cell r="D1932">
            <v>850</v>
          </cell>
        </row>
        <row r="1933">
          <cell r="A1933" t="str">
            <v>10 2381 080</v>
          </cell>
          <cell r="B1933" t="str">
            <v>JE varilni lok 90°, DN 100, dim. 108.0/3.6 mm, iz jekla  Č.1212.</v>
          </cell>
          <cell r="C1933" t="str">
            <v>kos</v>
          </cell>
          <cell r="D1933">
            <v>1140</v>
          </cell>
        </row>
        <row r="1934">
          <cell r="A1934" t="str">
            <v>10 2381 330</v>
          </cell>
          <cell r="B1934" t="str">
            <v>JE varilni lok 90°, DN 125, dim. 133.0/4.0 mm, iz jekla Č.1212.</v>
          </cell>
          <cell r="C1934" t="str">
            <v>kos</v>
          </cell>
          <cell r="D1934">
            <v>2240</v>
          </cell>
        </row>
        <row r="1935">
          <cell r="A1935" t="str">
            <v>10 2381 590</v>
          </cell>
          <cell r="B1935" t="str">
            <v>JE varilni lok 90°, DN 150, dim. 159.0/5.6 mm, iz jekla Č.1212.</v>
          </cell>
          <cell r="C1935" t="str">
            <v>kos</v>
          </cell>
          <cell r="D1935">
            <v>3310</v>
          </cell>
        </row>
        <row r="1936">
          <cell r="A1936" t="str">
            <v>10 2382 191</v>
          </cell>
          <cell r="B1936" t="str">
            <v>JE varilni lok 90°, DN 200, dim. 219.1/5.6 mm, iz jekla Č.1212.</v>
          </cell>
          <cell r="C1936" t="str">
            <v>kos</v>
          </cell>
          <cell r="D1936">
            <v>7770</v>
          </cell>
        </row>
        <row r="1938">
          <cell r="A1938" t="str">
            <v>10 2400 000</v>
          </cell>
          <cell r="B1938" t="str">
            <v>Segmentni lok do 15°</v>
          </cell>
        </row>
        <row r="1939">
          <cell r="A1939" t="str">
            <v>10 2400 200</v>
          </cell>
          <cell r="B1939" t="str">
            <v>Segmentni lok DN 200, dim. 219.1/5.6 mm, do 15°.</v>
          </cell>
          <cell r="C1939" t="str">
            <v>kos</v>
          </cell>
        </row>
        <row r="1940">
          <cell r="A1940" t="str">
            <v>10 2400 250</v>
          </cell>
          <cell r="B1940" t="str">
            <v>Segmentni lok DN 250, dim. 273.0/6.3 mm, do 15°.</v>
          </cell>
          <cell r="C1940" t="str">
            <v>kos</v>
          </cell>
        </row>
        <row r="1941">
          <cell r="A1941" t="str">
            <v>10 2400 300</v>
          </cell>
          <cell r="B1941" t="str">
            <v>Segmentni lok DN 300, dim. 323.9/6.3 mm, do 15°.</v>
          </cell>
          <cell r="C1941" t="str">
            <v>kos</v>
          </cell>
          <cell r="D1941">
            <v>9230</v>
          </cell>
        </row>
        <row r="1942">
          <cell r="A1942" t="str">
            <v>10 2400 350</v>
          </cell>
          <cell r="B1942" t="str">
            <v>Segmentni lok DN 350, dim. 368.0/6.3 mm, do 15°.</v>
          </cell>
          <cell r="C1942" t="str">
            <v>kos</v>
          </cell>
        </row>
        <row r="1943">
          <cell r="A1943" t="str">
            <v>10 2400 400</v>
          </cell>
          <cell r="B1943" t="str">
            <v>Segemntni lok DN 400, dim. 419.0/7.1 mm, do 15°.</v>
          </cell>
          <cell r="C1943" t="str">
            <v>kos</v>
          </cell>
        </row>
        <row r="1944">
          <cell r="A1944" t="str">
            <v>10 2400 500</v>
          </cell>
          <cell r="B1944" t="str">
            <v xml:space="preserve">Segmentni lok DN 500, dim. 508.0/7.1 mm,  do 15°.   </v>
          </cell>
          <cell r="C1944" t="str">
            <v>kos</v>
          </cell>
        </row>
        <row r="1945">
          <cell r="A1945" t="str">
            <v>10 2400 600</v>
          </cell>
          <cell r="B1945" t="str">
            <v>Segmentni lok DN 600, dim. 609.6/8.8 mm, do 15°.</v>
          </cell>
          <cell r="C1945" t="str">
            <v>kos</v>
          </cell>
          <cell r="D1945">
            <v>17880</v>
          </cell>
        </row>
        <row r="1946">
          <cell r="A1946" t="str">
            <v>10 2400 700</v>
          </cell>
          <cell r="B1946" t="str">
            <v>Segmentni lok DN 700, dim. 711.2/8.8 mm, do 15°.</v>
          </cell>
          <cell r="C1946" t="str">
            <v>kos</v>
          </cell>
          <cell r="D1946">
            <v>19180</v>
          </cell>
        </row>
        <row r="1947">
          <cell r="A1947" t="str">
            <v>10 2400 800</v>
          </cell>
          <cell r="B1947" t="str">
            <v>Segemntni lok DN 800, dim. 812.8/10.0 mm, do 15°.</v>
          </cell>
          <cell r="C1947" t="str">
            <v>kos</v>
          </cell>
        </row>
        <row r="1948">
          <cell r="A1948" t="str">
            <v>10 2400 900</v>
          </cell>
          <cell r="B1948" t="str">
            <v>Segmentni lok DN 900, dim. 914.4/10.0 mm, do 15°.</v>
          </cell>
          <cell r="C1948" t="str">
            <v>kos</v>
          </cell>
        </row>
        <row r="1950">
          <cell r="A1950" t="str">
            <v>10 2401 000</v>
          </cell>
          <cell r="B1950" t="str">
            <v>Segmentni lok 15°- 30°</v>
          </cell>
        </row>
        <row r="1951">
          <cell r="A1951" t="str">
            <v>10 2401 200</v>
          </cell>
          <cell r="B1951" t="str">
            <v>Segmentni lok DN 200, dim. 219.1/5.6 mm, 15°-30°.</v>
          </cell>
        </row>
        <row r="1952">
          <cell r="A1952" t="str">
            <v>10 2401 250</v>
          </cell>
          <cell r="B1952" t="str">
            <v>Segmentni lok DN 250, dim. 273.0/6.3 mm, 15°-30°.</v>
          </cell>
          <cell r="C1952" t="str">
            <v>kos</v>
          </cell>
        </row>
        <row r="1953">
          <cell r="A1953" t="str">
            <v>10 2401 300</v>
          </cell>
          <cell r="B1953" t="str">
            <v>Segmentni lok DN 300, dim. 323.9/6.3 mm, 15°-30°.</v>
          </cell>
          <cell r="C1953" t="str">
            <v>kos</v>
          </cell>
          <cell r="D1953">
            <v>11050</v>
          </cell>
        </row>
        <row r="1954">
          <cell r="A1954" t="str">
            <v>10 2401 350</v>
          </cell>
          <cell r="B1954" t="str">
            <v>Segmentni lok DN 350, dim. 368.0/6.3 mm, 15°-30°.</v>
          </cell>
          <cell r="C1954" t="str">
            <v>kos</v>
          </cell>
        </row>
        <row r="1955">
          <cell r="A1955" t="str">
            <v>10 2401 400</v>
          </cell>
          <cell r="B1955" t="str">
            <v>Segmentni lok DN 400, dim. 419.0/7.1 mm, 15°-30°.</v>
          </cell>
          <cell r="C1955" t="str">
            <v>kos</v>
          </cell>
        </row>
        <row r="1956">
          <cell r="A1956" t="str">
            <v>10 2401 500</v>
          </cell>
          <cell r="B1956" t="str">
            <v>Segemntni lok DN 500, dim. 508.0/7.1 mm, 15°-30°.</v>
          </cell>
          <cell r="C1956" t="str">
            <v>kos</v>
          </cell>
        </row>
        <row r="1957">
          <cell r="A1957" t="str">
            <v>10 2401 600</v>
          </cell>
          <cell r="B1957" t="str">
            <v>Segmentni lok DN 600, dim. 609.6/8.8 mm, 15°-30°.</v>
          </cell>
          <cell r="C1957" t="str">
            <v>kos</v>
          </cell>
          <cell r="D1957">
            <v>25350</v>
          </cell>
        </row>
        <row r="1958">
          <cell r="A1958" t="str">
            <v>10 2401 700</v>
          </cell>
          <cell r="B1958" t="str">
            <v>Segemntni lok DN 700, dim. 711.2/8.8 mm, 15°-30°.</v>
          </cell>
          <cell r="C1958" t="str">
            <v>kos</v>
          </cell>
          <cell r="D1958">
            <v>33870</v>
          </cell>
        </row>
        <row r="1959">
          <cell r="A1959" t="str">
            <v>10 2401 800</v>
          </cell>
          <cell r="B1959" t="str">
            <v>Segmentni lok DN 800, dim. 812.8/10.0 mm, 15°-30°.</v>
          </cell>
          <cell r="C1959" t="str">
            <v>kos</v>
          </cell>
        </row>
        <row r="1960">
          <cell r="A1960" t="str">
            <v>10 2401 900</v>
          </cell>
          <cell r="B1960" t="str">
            <v>Segmentni lok DN 900,dim. 914.4/10.0 mm, 15°-30°.</v>
          </cell>
          <cell r="C1960" t="str">
            <v>kos</v>
          </cell>
        </row>
        <row r="1962">
          <cell r="A1962" t="str">
            <v>10 2402 000</v>
          </cell>
          <cell r="B1962" t="str">
            <v>Segmentni lok 30°- 45°</v>
          </cell>
        </row>
        <row r="1963">
          <cell r="A1963" t="str">
            <v>10 2402 200</v>
          </cell>
          <cell r="B1963" t="str">
            <v>Segmentni lok DN 200, dim. 219.1/5.6 mm,  30°-45°.</v>
          </cell>
          <cell r="C1963" t="str">
            <v>kos</v>
          </cell>
        </row>
        <row r="1964">
          <cell r="A1964" t="str">
            <v>10 2402 250</v>
          </cell>
          <cell r="B1964" t="str">
            <v>Segmentni lok, DN 250, dim. 273.0/6.3 mm, 30°-45°.</v>
          </cell>
          <cell r="C1964" t="str">
            <v>kos</v>
          </cell>
        </row>
        <row r="1965">
          <cell r="A1965" t="str">
            <v>10 2402 300</v>
          </cell>
          <cell r="B1965" t="str">
            <v>Segmentni lok DN 300, dim. 323.9/6.3 mm, 30°-45°.</v>
          </cell>
          <cell r="C1965" t="str">
            <v>kos</v>
          </cell>
          <cell r="D1965">
            <v>12680</v>
          </cell>
        </row>
        <row r="1966">
          <cell r="A1966" t="str">
            <v>10 2402 350</v>
          </cell>
          <cell r="B1966" t="str">
            <v xml:space="preserve">Segmentni lok DN 350, dim. 368.0/6.3 mm, 30°-45°. </v>
          </cell>
          <cell r="C1966" t="str">
            <v>kos</v>
          </cell>
        </row>
        <row r="1967">
          <cell r="A1967" t="str">
            <v>10 2402 400</v>
          </cell>
          <cell r="B1967" t="str">
            <v>Segmentni lok DN 400, dim. 419.0/7.1 mm, 30°-45°.</v>
          </cell>
          <cell r="C1967" t="str">
            <v>kos</v>
          </cell>
        </row>
        <row r="1968">
          <cell r="A1968" t="str">
            <v>10 2402 500</v>
          </cell>
          <cell r="B1968" t="str">
            <v>Segmentni lok DN 500, dim. 508.0/7.1 mm  30°-45°.</v>
          </cell>
          <cell r="C1968" t="str">
            <v>kos</v>
          </cell>
        </row>
        <row r="1969">
          <cell r="A1969" t="str">
            <v>10 2402 600</v>
          </cell>
          <cell r="B1969" t="str">
            <v>Segmentni lok DN 600, dim. 609.6/8.8 mm, 30°-45°.</v>
          </cell>
          <cell r="C1969" t="str">
            <v>kos</v>
          </cell>
          <cell r="D1969">
            <v>38740</v>
          </cell>
        </row>
        <row r="1970">
          <cell r="A1970" t="str">
            <v>10 2402 700</v>
          </cell>
          <cell r="B1970" t="str">
            <v>Segmentni lok DN 700, dim. 711.2/8.8 mm, 30°-45°.</v>
          </cell>
          <cell r="C1970" t="str">
            <v>kos</v>
          </cell>
          <cell r="D1970">
            <v>40950</v>
          </cell>
        </row>
        <row r="1971">
          <cell r="A1971" t="str">
            <v>10 2402 800</v>
          </cell>
          <cell r="B1971" t="str">
            <v>Segemntni lok DN 800, dim. 812.8/10.0 mm, 30°-45°.</v>
          </cell>
          <cell r="C1971" t="str">
            <v>kos</v>
          </cell>
        </row>
        <row r="1972">
          <cell r="A1972" t="str">
            <v>10 2402 900</v>
          </cell>
          <cell r="B1972" t="str">
            <v>Segmentni lok DN 900, dim. 914.4/10.0 mm, 30°-45°.</v>
          </cell>
          <cell r="C1972" t="str">
            <v>kos</v>
          </cell>
        </row>
        <row r="1974">
          <cell r="A1974" t="str">
            <v>10 2403 000</v>
          </cell>
          <cell r="B1974" t="str">
            <v>Segmentni lok 45 °- 60°</v>
          </cell>
        </row>
        <row r="1975">
          <cell r="A1975" t="str">
            <v>10 2403 200</v>
          </cell>
          <cell r="B1975" t="str">
            <v>Segmentni lok DN 200, dim. 219.1/5.6 mm, 45°-60°.</v>
          </cell>
          <cell r="C1975" t="str">
            <v>kos</v>
          </cell>
        </row>
        <row r="1976">
          <cell r="A1976" t="str">
            <v>10 2403 250</v>
          </cell>
          <cell r="B1976" t="str">
            <v>Segmentni lok DN 250, dim. 273.0/6.3 mm, 45°-60°.</v>
          </cell>
          <cell r="C1976" t="str">
            <v>kos</v>
          </cell>
        </row>
        <row r="1977">
          <cell r="A1977" t="str">
            <v>10 2403 300</v>
          </cell>
          <cell r="B1977" t="str">
            <v>Segmantni lok DN 300, dim. 323.9/6.3 mm, 45°-60°.</v>
          </cell>
          <cell r="C1977" t="str">
            <v>kos</v>
          </cell>
          <cell r="D1977">
            <v>15930</v>
          </cell>
        </row>
        <row r="1978">
          <cell r="A1978" t="str">
            <v>10 2403 350</v>
          </cell>
          <cell r="B1978" t="str">
            <v>Segmentni lok DN 350, dim. 368.0/6.3 mm, 45°-60°.</v>
          </cell>
          <cell r="C1978" t="str">
            <v>kos</v>
          </cell>
        </row>
        <row r="1979">
          <cell r="A1979" t="str">
            <v>10 2403 400</v>
          </cell>
          <cell r="B1979" t="str">
            <v>Segmentni lok DN 400, dim. 419.0/7.1 mm,  45°-60°.</v>
          </cell>
          <cell r="C1979" t="str">
            <v>kos</v>
          </cell>
        </row>
        <row r="1980">
          <cell r="A1980" t="str">
            <v>10 2403 500</v>
          </cell>
          <cell r="B1980" t="str">
            <v>Segmentni lok DN 500, dim. 508.0/7.1 mm, 45°-60°.</v>
          </cell>
          <cell r="C1980" t="str">
            <v>kos</v>
          </cell>
        </row>
        <row r="1981">
          <cell r="A1981" t="str">
            <v>10 2403 600</v>
          </cell>
          <cell r="B1981" t="str">
            <v>Segmentni lok DN 600, dim. 609.6/8.8 mm, 45°-60°.</v>
          </cell>
          <cell r="C1981" t="str">
            <v>kos</v>
          </cell>
          <cell r="D1981">
            <v>51740</v>
          </cell>
        </row>
        <row r="1982">
          <cell r="A1982" t="str">
            <v>10 2403 700</v>
          </cell>
          <cell r="B1982" t="str">
            <v>Segmentni lok DN 700, dim. 711.2/8.8 mm, 45°-60°.</v>
          </cell>
          <cell r="C1982" t="str">
            <v>kos</v>
          </cell>
          <cell r="D1982">
            <v>53560</v>
          </cell>
        </row>
        <row r="1983">
          <cell r="A1983" t="str">
            <v>10 2403 800</v>
          </cell>
          <cell r="B1983" t="str">
            <v>Segemntni lok DN 800, dim. 812.8/10.0 mm, 45°-60°.</v>
          </cell>
          <cell r="C1983" t="str">
            <v>kos</v>
          </cell>
        </row>
        <row r="1984">
          <cell r="A1984" t="str">
            <v>10 2403 900</v>
          </cell>
          <cell r="B1984" t="str">
            <v>Segmentni lok DN 900, dim. 914.4/10.0 mm  45°-60°.</v>
          </cell>
          <cell r="C1984" t="str">
            <v>kos</v>
          </cell>
        </row>
        <row r="1986">
          <cell r="A1986" t="str">
            <v>10 2404 000</v>
          </cell>
          <cell r="B1986" t="str">
            <v>Segmentni lok 60°- 90°</v>
          </cell>
        </row>
        <row r="1987">
          <cell r="A1987" t="str">
            <v>10 2404 200</v>
          </cell>
          <cell r="B1987" t="str">
            <v>Segmantni lok DN 200, dim. 219.1/5.6 mm, 60°-90°.</v>
          </cell>
          <cell r="C1987" t="str">
            <v>kos</v>
          </cell>
        </row>
        <row r="1988">
          <cell r="A1988" t="str">
            <v>10 2404 250</v>
          </cell>
          <cell r="B1988" t="str">
            <v>Segmentni lok, DN 250, dim. 273.0/6.3 mm,  60°-90°.</v>
          </cell>
          <cell r="C1988" t="str">
            <v>kos</v>
          </cell>
        </row>
        <row r="1989">
          <cell r="A1989" t="str">
            <v>10 2404 300</v>
          </cell>
          <cell r="B1989" t="str">
            <v>Segmantni lok DN 300, dim. 323.9/6.3 mm, 60°-90°.</v>
          </cell>
          <cell r="C1989" t="str">
            <v>kos</v>
          </cell>
          <cell r="D1989">
            <v>19310</v>
          </cell>
        </row>
        <row r="1990">
          <cell r="A1990" t="str">
            <v>10 2404 350</v>
          </cell>
          <cell r="B1990" t="str">
            <v>Segmentni lok DN 350, dim. 368.0/6.3 mm,  60°-90°.</v>
          </cell>
          <cell r="C1990" t="str">
            <v>kos</v>
          </cell>
        </row>
        <row r="1991">
          <cell r="A1991" t="str">
            <v>10 2404 400</v>
          </cell>
          <cell r="B1991" t="str">
            <v xml:space="preserve">Segmentni lok DN 400, dim. 419.0/7.1 mm, 60°-90°.  </v>
          </cell>
          <cell r="C1991" t="str">
            <v>kos</v>
          </cell>
        </row>
        <row r="1992">
          <cell r="A1992" t="str">
            <v>10 2404 500</v>
          </cell>
          <cell r="B1992" t="str">
            <v>Segmentni lok DN 500, dim. 508.0/7.1 mm, 60°-90°.</v>
          </cell>
          <cell r="C1992" t="str">
            <v>kos</v>
          </cell>
        </row>
        <row r="1993">
          <cell r="A1993" t="str">
            <v>10 2404 600</v>
          </cell>
          <cell r="B1993" t="str">
            <v>Segmentni lok DN 600, dim. 609.6/8.8 mm,  60°-90°.</v>
          </cell>
          <cell r="C1993" t="str">
            <v>kos</v>
          </cell>
          <cell r="D1993">
            <v>62730</v>
          </cell>
        </row>
        <row r="1994">
          <cell r="A1994" t="str">
            <v>10 2404 700</v>
          </cell>
          <cell r="B1994" t="str">
            <v>Segemntni lok DN 700, dim. 711.2/8.8 mm, 60°-90°.</v>
          </cell>
          <cell r="C1994" t="str">
            <v>kos</v>
          </cell>
          <cell r="D1994">
            <v>64740</v>
          </cell>
        </row>
        <row r="1995">
          <cell r="A1995" t="str">
            <v>10 2404 800</v>
          </cell>
          <cell r="B1995" t="str">
            <v>Segemntni lok DN 800, dim. 812.8/10.0 mm,  60°-90°.</v>
          </cell>
          <cell r="C1995" t="str">
            <v>kos</v>
          </cell>
        </row>
        <row r="1996">
          <cell r="A1996" t="str">
            <v>10 2404 900</v>
          </cell>
          <cell r="B1996" t="str">
            <v>Segmentni lok DN 900, dim. 914.4/10.0 mm, 60°-90°.</v>
          </cell>
          <cell r="C1996" t="str">
            <v>kos</v>
          </cell>
        </row>
        <row r="1998">
          <cell r="A1998" t="str">
            <v>10 2405 000</v>
          </cell>
          <cell r="B1998" t="str">
            <v>Segmentni lok 60°- 90°</v>
          </cell>
        </row>
        <row r="1999">
          <cell r="A1999" t="str">
            <v>10 2405 200</v>
          </cell>
          <cell r="B1999" t="str">
            <v>Segmentni lok DN 200, dim. 219.1/5.6 mm, 90°.</v>
          </cell>
          <cell r="C1999" t="str">
            <v>kos</v>
          </cell>
        </row>
        <row r="2000">
          <cell r="A2000" t="str">
            <v>10 2405 250</v>
          </cell>
          <cell r="B2000" t="str">
            <v>Segmentni lok DN 250, dim. 273.0/6.3 mm, 90°.</v>
          </cell>
          <cell r="C2000" t="str">
            <v>kos</v>
          </cell>
        </row>
        <row r="2001">
          <cell r="A2001" t="str">
            <v>10 2405 300</v>
          </cell>
          <cell r="B2001" t="str">
            <v>Segmentni lok DN 300, dim. 323.9/6.3 mm,  90°.</v>
          </cell>
          <cell r="C2001" t="str">
            <v>kos</v>
          </cell>
          <cell r="D2001">
            <v>20150</v>
          </cell>
        </row>
        <row r="2002">
          <cell r="A2002" t="str">
            <v>10 2405 350</v>
          </cell>
          <cell r="B2002" t="str">
            <v>Segmentni lok DN 350, dim. 368.0/6.3 mm, 90°.</v>
          </cell>
          <cell r="C2002" t="str">
            <v>kos</v>
          </cell>
        </row>
        <row r="2003">
          <cell r="A2003" t="str">
            <v>10 2405 400</v>
          </cell>
          <cell r="B2003" t="str">
            <v>Segmentni lok DN 400, dim. 419.0/7.1 mm,  90°.</v>
          </cell>
          <cell r="C2003" t="str">
            <v>kos</v>
          </cell>
        </row>
        <row r="2004">
          <cell r="A2004" t="str">
            <v>10 2405 500</v>
          </cell>
          <cell r="B2004" t="str">
            <v>Segmentni lok DN 500, dim. 508.0/7.1 mm,  90°.</v>
          </cell>
          <cell r="C2004" t="str">
            <v>kos</v>
          </cell>
        </row>
        <row r="2005">
          <cell r="A2005" t="str">
            <v>10 2405 600</v>
          </cell>
          <cell r="B2005" t="str">
            <v>Segmentni lok DN 600, dim. 609.6/8.8, 90°.</v>
          </cell>
          <cell r="C2005" t="str">
            <v>kos</v>
          </cell>
          <cell r="D2005">
            <v>70670</v>
          </cell>
        </row>
        <row r="2006">
          <cell r="A2006" t="str">
            <v>10 2405 700</v>
          </cell>
          <cell r="B2006" t="str">
            <v>Segmentni lok DN 700, 711.2/8.8 mm, 90°.</v>
          </cell>
          <cell r="C2006" t="str">
            <v>kos</v>
          </cell>
          <cell r="D2006">
            <v>76050</v>
          </cell>
        </row>
        <row r="2007">
          <cell r="A2007" t="str">
            <v>10 2405 800</v>
          </cell>
          <cell r="B2007" t="str">
            <v>Segemtni lok DN 800, dim. 812.8/10.0 mm, 90°.</v>
          </cell>
          <cell r="C2007" t="str">
            <v>kos</v>
          </cell>
        </row>
        <row r="2008">
          <cell r="A2008" t="str">
            <v>10 2405 900</v>
          </cell>
          <cell r="B2008" t="str">
            <v>Segmentni lok DN 900, dim. 914.4/10.0 mm, 90°.</v>
          </cell>
          <cell r="C2008" t="str">
            <v>kos</v>
          </cell>
        </row>
        <row r="2010">
          <cell r="A2010" t="str">
            <v>10 2410 000</v>
          </cell>
          <cell r="B2010" t="str">
            <v>Montažno-demontažni kos</v>
          </cell>
        </row>
        <row r="2011">
          <cell r="A2011" t="str">
            <v>10 2410 050</v>
          </cell>
          <cell r="B2011" t="str">
            <v>Montažno demontažni kos DN 50.</v>
          </cell>
          <cell r="C2011" t="str">
            <v>kos</v>
          </cell>
          <cell r="D2011">
            <v>16370</v>
          </cell>
        </row>
        <row r="2012">
          <cell r="A2012" t="str">
            <v>10 2410 065</v>
          </cell>
          <cell r="B2012" t="str">
            <v>Montažno demontažni kos DN 65.</v>
          </cell>
          <cell r="C2012" t="str">
            <v>kos</v>
          </cell>
          <cell r="D2012">
            <v>28400</v>
          </cell>
        </row>
        <row r="2013">
          <cell r="A2013" t="str">
            <v>10 2410 080</v>
          </cell>
          <cell r="B2013" t="str">
            <v>Montažno demontažni kos DN 80.</v>
          </cell>
          <cell r="C2013" t="str">
            <v>kos</v>
          </cell>
          <cell r="D2013">
            <v>17500</v>
          </cell>
        </row>
        <row r="2014">
          <cell r="A2014" t="str">
            <v>10 2410 100</v>
          </cell>
          <cell r="B2014" t="str">
            <v>Montažno demontažni kos DN 100.</v>
          </cell>
          <cell r="C2014" t="str">
            <v>kos</v>
          </cell>
          <cell r="D2014">
            <v>21560</v>
          </cell>
        </row>
        <row r="2015">
          <cell r="A2015" t="str">
            <v>10 2410 125</v>
          </cell>
          <cell r="B2015" t="str">
            <v>Montažno demontažni kos DN 125.</v>
          </cell>
          <cell r="C2015" t="str">
            <v>kos</v>
          </cell>
          <cell r="D2015">
            <v>24000</v>
          </cell>
        </row>
        <row r="2016">
          <cell r="A2016" t="str">
            <v>10 2410 150</v>
          </cell>
          <cell r="B2016" t="str">
            <v>Montažno demontažni kos DN 150.</v>
          </cell>
          <cell r="C2016" t="str">
            <v>kos</v>
          </cell>
          <cell r="D2016">
            <v>28300</v>
          </cell>
        </row>
        <row r="2017">
          <cell r="A2017" t="str">
            <v>10 2410 200</v>
          </cell>
          <cell r="B2017" t="str">
            <v>Montažno demontažni kos DN 200.</v>
          </cell>
          <cell r="C2017" t="str">
            <v>kos</v>
          </cell>
          <cell r="D2017">
            <v>42000</v>
          </cell>
        </row>
        <row r="2018">
          <cell r="A2018" t="str">
            <v>10 2410 250</v>
          </cell>
          <cell r="B2018" t="str">
            <v>Montažno demontažni kos DN 250.</v>
          </cell>
          <cell r="C2018" t="str">
            <v>kos</v>
          </cell>
          <cell r="D2018">
            <v>84950</v>
          </cell>
        </row>
        <row r="2019">
          <cell r="A2019" t="str">
            <v>10 2410 300</v>
          </cell>
          <cell r="B2019" t="str">
            <v>Montažno demontažni kos DN 300.</v>
          </cell>
          <cell r="C2019" t="str">
            <v>kos</v>
          </cell>
          <cell r="D2019">
            <v>115810</v>
          </cell>
        </row>
        <row r="2020">
          <cell r="A2020" t="str">
            <v>10 2410 350</v>
          </cell>
          <cell r="B2020" t="str">
            <v>Montažno demontažni kos DN 350.</v>
          </cell>
          <cell r="C2020" t="str">
            <v>kos</v>
          </cell>
          <cell r="D2020">
            <v>132120</v>
          </cell>
        </row>
        <row r="2021">
          <cell r="A2021" t="str">
            <v>10 2410 400</v>
          </cell>
          <cell r="B2021" t="str">
            <v>Montažno demontažni kos DN 400.</v>
          </cell>
          <cell r="C2021" t="str">
            <v>kos</v>
          </cell>
          <cell r="D2021">
            <v>154180</v>
          </cell>
        </row>
        <row r="2023">
          <cell r="A2023" t="str">
            <v>10 2421 000</v>
          </cell>
          <cell r="B2023" t="str">
            <v>Žabji pokrov, prirobnični spoj</v>
          </cell>
        </row>
        <row r="2024">
          <cell r="A2024" t="str">
            <v>10 2421 050</v>
          </cell>
          <cell r="B2024" t="str">
            <v xml:space="preserve">Žabji pokrov, prirobnični spoj, DN 50.     </v>
          </cell>
          <cell r="C2024" t="str">
            <v>kos</v>
          </cell>
          <cell r="D2024">
            <v>3850</v>
          </cell>
        </row>
        <row r="2025">
          <cell r="A2025" t="str">
            <v>10 2421 080</v>
          </cell>
          <cell r="B2025" t="str">
            <v xml:space="preserve">Žabji pokrov, prirobnični spoj, DN 80.     </v>
          </cell>
          <cell r="C2025" t="str">
            <v>kos</v>
          </cell>
          <cell r="D2025">
            <v>5360</v>
          </cell>
        </row>
        <row r="2026">
          <cell r="A2026" t="str">
            <v>10 2421 100</v>
          </cell>
          <cell r="B2026" t="str">
            <v xml:space="preserve">Žabji pokrov, prirobnični spoj, DN 100.     </v>
          </cell>
          <cell r="C2026" t="str">
            <v>kos</v>
          </cell>
          <cell r="D2026">
            <v>5630</v>
          </cell>
        </row>
        <row r="2027">
          <cell r="A2027" t="str">
            <v>10 2421 125</v>
          </cell>
          <cell r="B2027" t="str">
            <v>Žabji pokrov, prirobnični spoj, DN 125.</v>
          </cell>
          <cell r="C2027" t="str">
            <v>kos</v>
          </cell>
          <cell r="D2027">
            <v>8800</v>
          </cell>
        </row>
        <row r="2028">
          <cell r="A2028" t="str">
            <v>10 2421 150</v>
          </cell>
          <cell r="B2028" t="str">
            <v xml:space="preserve">Žabji pokrov, prirobnični spoj, DN 150.     </v>
          </cell>
          <cell r="C2028" t="str">
            <v>kos</v>
          </cell>
          <cell r="D2028">
            <v>10570</v>
          </cell>
        </row>
        <row r="2029">
          <cell r="A2029" t="str">
            <v>10 2421 200</v>
          </cell>
          <cell r="B2029" t="str">
            <v>Žabji pokrov, prirobnični spoj, DN 200.</v>
          </cell>
          <cell r="C2029" t="str">
            <v>kos</v>
          </cell>
          <cell r="D2029">
            <v>16200</v>
          </cell>
        </row>
        <row r="2030">
          <cell r="A2030" t="str">
            <v>10 2421 250</v>
          </cell>
          <cell r="B2030" t="str">
            <v xml:space="preserve">Žabji pokrov, prirobnični spoj, DN 250.     </v>
          </cell>
          <cell r="C2030" t="str">
            <v>kos</v>
          </cell>
          <cell r="D2030">
            <v>22380</v>
          </cell>
        </row>
        <row r="2031">
          <cell r="A2031" t="str">
            <v>10 2421 300</v>
          </cell>
          <cell r="B2031" t="str">
            <v>Žabji pokrov, prirobnični spoj, DN 300.</v>
          </cell>
          <cell r="C2031" t="str">
            <v>kos</v>
          </cell>
          <cell r="D2031">
            <v>31990</v>
          </cell>
        </row>
        <row r="2033">
          <cell r="A2033" t="str">
            <v>10 2422 000</v>
          </cell>
          <cell r="B2033" t="str">
            <v>Kotni izlivni ventil</v>
          </cell>
        </row>
        <row r="2034">
          <cell r="A2034" t="str">
            <v>10 2422 050</v>
          </cell>
          <cell r="B2034" t="str">
            <v xml:space="preserve">Kotni izlivni ventil s plovcem,  DN 50.            </v>
          </cell>
          <cell r="C2034" t="str">
            <v>kos</v>
          </cell>
          <cell r="D2034">
            <v>38400</v>
          </cell>
        </row>
        <row r="2035">
          <cell r="A2035" t="str">
            <v>10 2422 065</v>
          </cell>
          <cell r="B2035" t="str">
            <v xml:space="preserve">Kotni izlivni ventil s plovcem,  DN 65.            </v>
          </cell>
          <cell r="C2035" t="str">
            <v>kos</v>
          </cell>
          <cell r="D2035">
            <v>50680</v>
          </cell>
        </row>
        <row r="2036">
          <cell r="A2036" t="str">
            <v>10 2422 080</v>
          </cell>
          <cell r="B2036" t="str">
            <v xml:space="preserve">Kotni izlivni ventil s plovcem,  DN 80.            </v>
          </cell>
          <cell r="C2036" t="str">
            <v>kos</v>
          </cell>
          <cell r="D2036">
            <v>56020</v>
          </cell>
        </row>
        <row r="2037">
          <cell r="A2037" t="str">
            <v>10 2422 100</v>
          </cell>
          <cell r="B2037" t="str">
            <v xml:space="preserve">Kotni izlivni ventil s plovcem,  DN 100.            </v>
          </cell>
          <cell r="C2037" t="str">
            <v>kos</v>
          </cell>
          <cell r="D2037">
            <v>95370</v>
          </cell>
        </row>
        <row r="2039">
          <cell r="A2039" t="str">
            <v>10 2430 000</v>
          </cell>
          <cell r="B2039" t="str">
            <v>Zasun EURO 20 tip 23, PN 10-16</v>
          </cell>
        </row>
        <row r="2040">
          <cell r="A2040" t="str">
            <v>10 2430 040</v>
          </cell>
          <cell r="B2040" t="str">
            <v>Zasun EURO 20 tip 23, PN 10-16, DN 40.</v>
          </cell>
          <cell r="C2040" t="str">
            <v>kos</v>
          </cell>
          <cell r="D2040">
            <v>12120</v>
          </cell>
        </row>
        <row r="2041">
          <cell r="A2041" t="str">
            <v>10 2430 050</v>
          </cell>
          <cell r="B2041" t="str">
            <v>Zasun EURO 20 tip 23, PN 10-16, DN 50.</v>
          </cell>
          <cell r="C2041" t="str">
            <v>kos</v>
          </cell>
          <cell r="D2041">
            <v>14330</v>
          </cell>
        </row>
        <row r="2042">
          <cell r="A2042" t="str">
            <v>10 2430 060</v>
          </cell>
          <cell r="B2042" t="str">
            <v>Zasun EURO 20 tip 23, PN 10-16, DN 65-prirobnica izvrtana za DN 60.</v>
          </cell>
          <cell r="C2042" t="str">
            <v>kos</v>
          </cell>
          <cell r="D2042">
            <v>15740</v>
          </cell>
        </row>
        <row r="2043">
          <cell r="A2043" t="str">
            <v>10 2430 065</v>
          </cell>
          <cell r="B2043" t="str">
            <v>Zasun EURO 20 tip 23, PN 10-16, DN 65.</v>
          </cell>
          <cell r="C2043" t="str">
            <v>kos</v>
          </cell>
          <cell r="D2043">
            <v>15740</v>
          </cell>
        </row>
        <row r="2044">
          <cell r="A2044" t="str">
            <v>10 2430 080</v>
          </cell>
          <cell r="B2044" t="str">
            <v>Zasun EURO 20 tip 23, PN 10-16, DN 80.</v>
          </cell>
          <cell r="C2044" t="str">
            <v>kos</v>
          </cell>
          <cell r="D2044">
            <v>20070</v>
          </cell>
        </row>
        <row r="2045">
          <cell r="A2045" t="str">
            <v>10 2430 100</v>
          </cell>
          <cell r="B2045" t="str">
            <v>Zasun EURO 20 tip 23, PN 10-16, DN 100.</v>
          </cell>
          <cell r="C2045" t="str">
            <v>kos</v>
          </cell>
          <cell r="D2045">
            <v>23780</v>
          </cell>
        </row>
        <row r="2046">
          <cell r="A2046" t="str">
            <v>10 2430 125</v>
          </cell>
          <cell r="B2046" t="str">
            <v>Zasun EURO 20 tip 23, PN 10-16, DN 125.</v>
          </cell>
          <cell r="C2046" t="str">
            <v>kos</v>
          </cell>
          <cell r="D2046">
            <v>39850</v>
          </cell>
        </row>
        <row r="2047">
          <cell r="A2047" t="str">
            <v>10 2430 150</v>
          </cell>
          <cell r="B2047" t="str">
            <v>Zasun EURO 20 tip 23, PN 10-16, DN 150.</v>
          </cell>
          <cell r="C2047" t="str">
            <v>kos</v>
          </cell>
          <cell r="D2047">
            <v>43760</v>
          </cell>
        </row>
        <row r="2049">
          <cell r="A2049" t="str">
            <v>10 2431 000</v>
          </cell>
          <cell r="B2049" t="str">
            <v>Zasun EURO 20 tip 23, PN 10</v>
          </cell>
        </row>
        <row r="2050">
          <cell r="A2050" t="str">
            <v>10 2431 200</v>
          </cell>
          <cell r="B2050" t="str">
            <v>Zasun EURO 20 tip 23, PN 10, DN 200.</v>
          </cell>
          <cell r="C2050" t="str">
            <v>kos</v>
          </cell>
          <cell r="D2050">
            <v>75730</v>
          </cell>
        </row>
        <row r="2051">
          <cell r="A2051" t="str">
            <v>10 2431 250</v>
          </cell>
          <cell r="B2051" t="str">
            <v>Zasun EURO 20 tip 23, PN 10, DN 250.</v>
          </cell>
          <cell r="C2051" t="str">
            <v>kos</v>
          </cell>
          <cell r="D2051">
            <v>126290</v>
          </cell>
        </row>
        <row r="2052">
          <cell r="A2052" t="str">
            <v>10 2431 300</v>
          </cell>
          <cell r="B2052" t="str">
            <v>Zasun EURO 20 tip 23, PN 10, DN 300.</v>
          </cell>
          <cell r="C2052" t="str">
            <v>kos</v>
          </cell>
          <cell r="D2052">
            <v>163720</v>
          </cell>
        </row>
        <row r="2053">
          <cell r="A2053" t="str">
            <v>10 2431 350</v>
          </cell>
          <cell r="B2053" t="str">
            <v>Zasun EURO 20 tip 23, PN 10, DN 350.</v>
          </cell>
          <cell r="C2053" t="str">
            <v>kos</v>
          </cell>
          <cell r="D2053">
            <v>245300</v>
          </cell>
        </row>
        <row r="2054">
          <cell r="A2054" t="str">
            <v>10 2431 400</v>
          </cell>
          <cell r="B2054" t="str">
            <v>Zasun EURO 20 tip 23, PN 10, DN 350.</v>
          </cell>
          <cell r="C2054" t="str">
            <v>kos</v>
          </cell>
          <cell r="D2054">
            <v>392210</v>
          </cell>
        </row>
        <row r="2056">
          <cell r="A2056" t="str">
            <v>10 2432 000</v>
          </cell>
          <cell r="B2056" t="str">
            <v>Zasun EURO 20 tip 23, PN 16</v>
          </cell>
        </row>
        <row r="2057">
          <cell r="A2057" t="str">
            <v>10 2432 200</v>
          </cell>
          <cell r="B2057" t="str">
            <v>Zasun EURO 20 tip 23, PN 16, DN 200.</v>
          </cell>
          <cell r="C2057" t="str">
            <v>kos</v>
          </cell>
          <cell r="D2057">
            <v>76380</v>
          </cell>
        </row>
        <row r="2058">
          <cell r="A2058" t="str">
            <v>10 2432 250</v>
          </cell>
          <cell r="B2058" t="str">
            <v>Zasun EURO 20 tip 23, PN 16, DN 250.</v>
          </cell>
          <cell r="C2058" t="str">
            <v>kos</v>
          </cell>
          <cell r="D2058">
            <v>128280</v>
          </cell>
        </row>
        <row r="2059">
          <cell r="A2059" t="str">
            <v>10 2432 300</v>
          </cell>
          <cell r="B2059" t="str">
            <v>Zasun EURO 20 tip 23, PN 16, DN 300.</v>
          </cell>
          <cell r="C2059" t="str">
            <v>kos</v>
          </cell>
          <cell r="D2059">
            <v>166180</v>
          </cell>
        </row>
        <row r="2060">
          <cell r="A2060" t="str">
            <v>10 2432 350</v>
          </cell>
          <cell r="B2060" t="str">
            <v>Zasun EURO 20 tip 23, PN 16, DN 350.</v>
          </cell>
          <cell r="C2060" t="str">
            <v>kos</v>
          </cell>
          <cell r="D2060">
            <v>247490</v>
          </cell>
        </row>
        <row r="2061">
          <cell r="A2061" t="str">
            <v>10 2432 400</v>
          </cell>
          <cell r="B2061" t="str">
            <v>Zasun EURO 20 tip 23, PN 16, DN 350.</v>
          </cell>
          <cell r="C2061" t="str">
            <v>kos</v>
          </cell>
          <cell r="D2061">
            <v>394780</v>
          </cell>
        </row>
        <row r="2063">
          <cell r="A2063" t="str">
            <v>10 2440 000</v>
          </cell>
          <cell r="B2063" t="str">
            <v>Zasun EURO 20 tip 23, PN 10-16, z vgradno garnituro in cestno kapo in  talno kapo</v>
          </cell>
        </row>
        <row r="2064">
          <cell r="A2064" t="str">
            <v>10 2440 040</v>
          </cell>
          <cell r="B2064" t="str">
            <v>Zasun EURO 20 tip 23 z vgradno garnituro in cestno kapo, h = 1.2-1.8 m, PN 10-16, DN 40.</v>
          </cell>
          <cell r="C2064" t="str">
            <v>kos</v>
          </cell>
          <cell r="D2064">
            <v>24120</v>
          </cell>
        </row>
        <row r="2065">
          <cell r="A2065" t="str">
            <v>10 2440 050</v>
          </cell>
          <cell r="B2065" t="str">
            <v>Zasun EURO 20 tip 23 z vgradno garnituro in cestno kapo, h = 1.2-1.8 m, PN 10-16, DN 50.</v>
          </cell>
          <cell r="C2065" t="str">
            <v>kos</v>
          </cell>
          <cell r="D2065">
            <v>26330</v>
          </cell>
        </row>
        <row r="2066">
          <cell r="A2066" t="str">
            <v>10 2440 060</v>
          </cell>
          <cell r="B2066" t="str">
            <v>Zasun EURO 20 tip 23 z vgradno garnituro in cestno kapo, h = 1.2-1.8 m, PN 10-16, DN 65-prirobnica izvrtana za DN 60.</v>
          </cell>
          <cell r="C2066" t="str">
            <v>kos</v>
          </cell>
          <cell r="D2066">
            <v>28010</v>
          </cell>
        </row>
        <row r="2067">
          <cell r="A2067" t="str">
            <v>10 2440 065</v>
          </cell>
          <cell r="B2067" t="str">
            <v>Zasun EURO 20 tip 23 z vgradno garnituro in cestno kapo, h = 1.2-1.8 m, PN 10-16, DN 65.</v>
          </cell>
          <cell r="C2067" t="str">
            <v>kos</v>
          </cell>
          <cell r="D2067">
            <v>28010</v>
          </cell>
        </row>
        <row r="2068">
          <cell r="A2068" t="str">
            <v>10 2440 080</v>
          </cell>
          <cell r="B2068" t="str">
            <v>Zasun EURO 20 tip 23 z vgradno garnituro in cestno kapo, h = 1.2-1.8 m, PN 10-16, DN 80.</v>
          </cell>
          <cell r="C2068" t="str">
            <v>kos</v>
          </cell>
          <cell r="D2068">
            <v>32340</v>
          </cell>
        </row>
        <row r="2069">
          <cell r="A2069" t="str">
            <v>10 2440 100</v>
          </cell>
          <cell r="B2069" t="str">
            <v>Zasun EURO 20 tip 23 z vgradno garnituro in cestno kapo, h = 1.2-1.8 m, PN 10-16, DN 100.</v>
          </cell>
          <cell r="C2069" t="str">
            <v>kos</v>
          </cell>
          <cell r="D2069">
            <v>36930</v>
          </cell>
        </row>
        <row r="2070">
          <cell r="A2070" t="str">
            <v>10 2440 125</v>
          </cell>
          <cell r="B2070" t="str">
            <v>Zasun EURO 20 tip 23 z vgradno garnituro in cestno kapo, h = 1.2-1.8 m, PN 10-16, DN 125.</v>
          </cell>
          <cell r="C2070" t="str">
            <v>kos</v>
          </cell>
          <cell r="D2070">
            <v>53000</v>
          </cell>
        </row>
        <row r="2071">
          <cell r="A2071" t="str">
            <v>10 2440 150</v>
          </cell>
          <cell r="B2071" t="str">
            <v>Zasun EURO 20 tip 23 z vgradno garnituro in cestno kapo, h = 1.2-1.8 m, PN 10-16, DN 150.</v>
          </cell>
          <cell r="C2071" t="str">
            <v>kos</v>
          </cell>
          <cell r="D2071">
            <v>56900</v>
          </cell>
        </row>
        <row r="2073">
          <cell r="A2073" t="str">
            <v>10 2441 000</v>
          </cell>
          <cell r="B2073" t="str">
            <v>Zasun EURO 20 tip 23, PN 10, z vgradno garnituro</v>
          </cell>
        </row>
        <row r="2074">
          <cell r="A2074" t="str">
            <v>10 2441 200</v>
          </cell>
          <cell r="B2074" t="str">
            <v>Zasun EURO 20 tip 23 z vgradno garnituro in cestno kapo, h = 1.2-1.8 m, PN 10, DN 200.</v>
          </cell>
          <cell r="C2074" t="str">
            <v>kos</v>
          </cell>
          <cell r="D2074">
            <v>91570</v>
          </cell>
        </row>
        <row r="2075">
          <cell r="A2075" t="str">
            <v>10 2441 250</v>
          </cell>
          <cell r="B2075" t="str">
            <v>Zasun EURO 20 tip 23 z vgradno garnituro in cestno kapo, h = 1.2-1.8 m, PN 10, DN 250.</v>
          </cell>
          <cell r="C2075" t="str">
            <v>kos</v>
          </cell>
          <cell r="D2075">
            <v>143150</v>
          </cell>
        </row>
        <row r="2077">
          <cell r="A2077" t="str">
            <v>10 2442 000</v>
          </cell>
          <cell r="B2077" t="str">
            <v>Zasun EURO 20 tip 23, PN 16, z vgradno garnituro</v>
          </cell>
        </row>
        <row r="2078">
          <cell r="A2078" t="str">
            <v>10 2442 200</v>
          </cell>
          <cell r="B2078" t="str">
            <v>Zasun EURO 20 tip 23 z vgradno garnituro in cestno kapo, h = 1.2-1.8 m, PN 16, DN 200.</v>
          </cell>
          <cell r="C2078" t="str">
            <v>kos</v>
          </cell>
          <cell r="D2078">
            <v>92220</v>
          </cell>
        </row>
        <row r="2079">
          <cell r="A2079" t="str">
            <v>10 2442 250</v>
          </cell>
          <cell r="B2079" t="str">
            <v>Zasun EURO 20 tip 23 z vgradno garnituro in cestno kapo, h = 1.2-1.8 m, PN 16, DN 250.</v>
          </cell>
          <cell r="C2079" t="str">
            <v>kos</v>
          </cell>
          <cell r="D2079">
            <v>145140</v>
          </cell>
        </row>
        <row r="2081">
          <cell r="A2081" t="str">
            <v>10 2450 000</v>
          </cell>
          <cell r="B2081" t="str">
            <v>Zasun EURO 20 tip 23, PN 10-16, z ročnim kolesom</v>
          </cell>
        </row>
        <row r="2082">
          <cell r="A2082" t="str">
            <v>10 2450 040</v>
          </cell>
          <cell r="B2082" t="str">
            <v>Zasun EURO 20 tip 23 z ročnim kolesom, PN 10-16, DN 40.</v>
          </cell>
          <cell r="C2082" t="str">
            <v>kos</v>
          </cell>
          <cell r="D2082">
            <v>13670</v>
          </cell>
        </row>
        <row r="2083">
          <cell r="A2083" t="str">
            <v>10 2450 050</v>
          </cell>
          <cell r="B2083" t="str">
            <v>Zasun EURO 20 tip 23 z ročnim kolesom, PN 10-16, DN 50.</v>
          </cell>
          <cell r="C2083" t="str">
            <v>kos</v>
          </cell>
          <cell r="D2083">
            <v>15880</v>
          </cell>
        </row>
        <row r="2084">
          <cell r="A2084" t="str">
            <v>10 2450 060</v>
          </cell>
          <cell r="B2084" t="str">
            <v>Zasun EURO 20 tip 23 z ročnim kolesom, PN 10-16, DN 65.</v>
          </cell>
          <cell r="C2084" t="str">
            <v>kos</v>
          </cell>
          <cell r="D2084">
            <v>17290</v>
          </cell>
        </row>
        <row r="2085">
          <cell r="A2085" t="str">
            <v>10 2450 065</v>
          </cell>
          <cell r="B2085" t="str">
            <v>Zasun EURO 20 tip 23 z ročnim kolesom, PN 10-16, DN 65-prirobnica izvrtana za DN 60.</v>
          </cell>
          <cell r="C2085" t="str">
            <v>kos</v>
          </cell>
          <cell r="D2085">
            <v>17290</v>
          </cell>
        </row>
        <row r="2086">
          <cell r="A2086" t="str">
            <v>10 2450 080</v>
          </cell>
          <cell r="B2086" t="str">
            <v>Zasun EURO 20 tip 23 z ročnim kolesom, PN 10-16, DN 80.</v>
          </cell>
          <cell r="C2086" t="str">
            <v>kos</v>
          </cell>
          <cell r="D2086">
            <v>21630</v>
          </cell>
        </row>
        <row r="2087">
          <cell r="A2087" t="str">
            <v>10 2450 100</v>
          </cell>
          <cell r="B2087" t="str">
            <v>Zasun EURO 20 tip 23 z ročnim kolesom, PN 10-16, DN 100.</v>
          </cell>
          <cell r="C2087" t="str">
            <v>kos</v>
          </cell>
          <cell r="D2087">
            <v>25340</v>
          </cell>
        </row>
        <row r="2088">
          <cell r="A2088" t="str">
            <v>10 2450 125</v>
          </cell>
          <cell r="B2088" t="str">
            <v>Zasun EURO 20 tip 23 z ročnim kolesom, PN 10-16, DN 125.</v>
          </cell>
          <cell r="C2088" t="str">
            <v>kos</v>
          </cell>
          <cell r="D2088">
            <v>41410</v>
          </cell>
        </row>
        <row r="2089">
          <cell r="A2089" t="str">
            <v>10 2450 150</v>
          </cell>
          <cell r="B2089" t="str">
            <v>Zasun EURO 20 tip 23 z ročnim kolesom, PN 10-16, DN 150.</v>
          </cell>
          <cell r="C2089" t="str">
            <v>kos</v>
          </cell>
          <cell r="D2089">
            <v>45310</v>
          </cell>
        </row>
        <row r="2091">
          <cell r="A2091" t="str">
            <v>10 2451 000</v>
          </cell>
          <cell r="B2091" t="str">
            <v>Zasun EURO 20 tip 23, PN 10, z ročnim kolesom</v>
          </cell>
        </row>
        <row r="2092">
          <cell r="A2092" t="str">
            <v>10 2451 200</v>
          </cell>
          <cell r="B2092" t="str">
            <v>Zasun EURO 20 tip 23 z ročnim kolesom, PN 10, DN 200.</v>
          </cell>
          <cell r="C2092" t="str">
            <v>kos</v>
          </cell>
          <cell r="D2092">
            <v>78820</v>
          </cell>
        </row>
        <row r="2093">
          <cell r="A2093" t="str">
            <v>10 2451 250</v>
          </cell>
          <cell r="B2093" t="str">
            <v>Zasun EURO 20 tip 23 z ročnim kolesom, PN 10, DN 250.</v>
          </cell>
          <cell r="C2093" t="str">
            <v>kos</v>
          </cell>
          <cell r="D2093">
            <v>132460</v>
          </cell>
        </row>
        <row r="2094">
          <cell r="A2094" t="str">
            <v>10 2451 300</v>
          </cell>
          <cell r="B2094" t="str">
            <v>Zasun EURO 20 tip 23 z ročnim kolesom, PN 10, DN 300.</v>
          </cell>
          <cell r="C2094" t="str">
            <v>kos</v>
          </cell>
          <cell r="D2094">
            <v>169890</v>
          </cell>
        </row>
        <row r="2095">
          <cell r="A2095" t="str">
            <v>10 2451 350</v>
          </cell>
          <cell r="B2095" t="str">
            <v>Zasun EURO 20 tip 23 z ročnim kolesom, PN 10, DN 350.</v>
          </cell>
          <cell r="C2095" t="str">
            <v>kos</v>
          </cell>
          <cell r="D2095">
            <v>251470</v>
          </cell>
        </row>
        <row r="2096">
          <cell r="A2096" t="str">
            <v>10 2451 400</v>
          </cell>
          <cell r="B2096" t="str">
            <v>Zasun EURO 20 tip 23 z ročnim kolesom, PN 10, DN 400.</v>
          </cell>
          <cell r="C2096" t="str">
            <v>kos</v>
          </cell>
          <cell r="D2096">
            <v>398380</v>
          </cell>
        </row>
        <row r="2098">
          <cell r="A2098" t="str">
            <v>10 2452 000</v>
          </cell>
          <cell r="B2098" t="str">
            <v>Zasun EURO 20 tip 23, PN 16, z ročnim kolesom</v>
          </cell>
        </row>
        <row r="2099">
          <cell r="A2099" t="str">
            <v>10 2452 200</v>
          </cell>
          <cell r="B2099" t="str">
            <v>Zasun EURO 20 tip 23 z ročnim kolesom, PN 16, DN 200.</v>
          </cell>
          <cell r="C2099" t="str">
            <v>kos</v>
          </cell>
          <cell r="D2099">
            <v>79470</v>
          </cell>
        </row>
        <row r="2100">
          <cell r="A2100" t="str">
            <v>10 2452 250</v>
          </cell>
          <cell r="B2100" t="str">
            <v>Zasun EURO 20 tip 23 z ročnim kolesom, PN 16, DN 250.</v>
          </cell>
          <cell r="C2100" t="str">
            <v>kos</v>
          </cell>
          <cell r="D2100">
            <v>134450</v>
          </cell>
        </row>
        <row r="2101">
          <cell r="A2101" t="str">
            <v>10 2452 300</v>
          </cell>
          <cell r="B2101" t="str">
            <v>Zasun EURO 20 tip 23 z ročnim kolesom, PN 16, DN 300.</v>
          </cell>
          <cell r="C2101" t="str">
            <v>kos</v>
          </cell>
          <cell r="D2101">
            <v>172350</v>
          </cell>
        </row>
        <row r="2102">
          <cell r="A2102" t="str">
            <v>10 2452 350</v>
          </cell>
          <cell r="B2102" t="str">
            <v>Zasun EURO 20 tip 23 z ročnim kolesom, PN 16, DN 350.</v>
          </cell>
          <cell r="C2102" t="str">
            <v>kos</v>
          </cell>
          <cell r="D2102">
            <v>253670</v>
          </cell>
        </row>
        <row r="2103">
          <cell r="A2103" t="str">
            <v>10 2452 400</v>
          </cell>
          <cell r="B2103" t="str">
            <v>Zasun EURO 20 tip 23 z ročnim kolesom, PN 16, DN 400.</v>
          </cell>
          <cell r="C2103" t="str">
            <v>kos</v>
          </cell>
          <cell r="D2103">
            <v>400950</v>
          </cell>
        </row>
        <row r="2105">
          <cell r="A2105" t="str">
            <v>10 2460 000</v>
          </cell>
          <cell r="B2105" t="str">
            <v>Zaporna loputa EUROSTOP, BBX-JPA, PN 10</v>
          </cell>
        </row>
        <row r="2106">
          <cell r="A2106" t="str">
            <v>10 2460 150</v>
          </cell>
          <cell r="B2106" t="str">
            <v>Zaporna loputa EUROSTOP, BBX-JPA, PN 10-16, DN 150.</v>
          </cell>
          <cell r="C2106" t="str">
            <v>kos</v>
          </cell>
          <cell r="D2106">
            <v>121440</v>
          </cell>
        </row>
        <row r="2107">
          <cell r="A2107" t="str">
            <v>10 2460 200</v>
          </cell>
          <cell r="B2107" t="str">
            <v>Zaporna loputa EUROSTOP, BBX-JPA, PN 10, DN 200.</v>
          </cell>
          <cell r="C2107" t="str">
            <v>kos</v>
          </cell>
          <cell r="D2107">
            <v>147400</v>
          </cell>
        </row>
        <row r="2108">
          <cell r="A2108" t="str">
            <v>10 2460 250</v>
          </cell>
          <cell r="B2108" t="str">
            <v>Zaporna loputa EUROSTOP, BBX-JPA, PN 10, DN 250.</v>
          </cell>
          <cell r="C2108" t="str">
            <v>kos</v>
          </cell>
          <cell r="D2108">
            <v>191810</v>
          </cell>
        </row>
        <row r="2109">
          <cell r="A2109" t="str">
            <v>10 2460 300</v>
          </cell>
          <cell r="B2109" t="str">
            <v>Zaporna loputa EUROSTOP, BBX-JPA, PN 10, DN 300.</v>
          </cell>
          <cell r="C2109" t="str">
            <v>kos</v>
          </cell>
          <cell r="D2109">
            <v>244850</v>
          </cell>
        </row>
        <row r="2110">
          <cell r="A2110" t="str">
            <v>10 2460 350</v>
          </cell>
          <cell r="B2110" t="str">
            <v>Zaporna loputa EUROSTOP, BBX-JPA, PN 10, DN 350.</v>
          </cell>
          <cell r="C2110" t="str">
            <v>kos</v>
          </cell>
          <cell r="D2110">
            <v>299100</v>
          </cell>
        </row>
        <row r="2111">
          <cell r="A2111" t="str">
            <v>10 2460 400</v>
          </cell>
          <cell r="B2111" t="str">
            <v>Zaporna loputa EUROSTOP, BBX-JPA, PN 10, DN 400.</v>
          </cell>
          <cell r="C2111" t="str">
            <v>kos</v>
          </cell>
          <cell r="D2111">
            <v>318510</v>
          </cell>
        </row>
        <row r="2112">
          <cell r="A2112" t="str">
            <v>10 2460 450</v>
          </cell>
          <cell r="B2112" t="str">
            <v>Zaporna loputa EUROSTOP, BBX-JPA, PN 10, DN 450.</v>
          </cell>
          <cell r="C2112" t="str">
            <v>kos</v>
          </cell>
          <cell r="D2112">
            <v>600220</v>
          </cell>
        </row>
        <row r="2113">
          <cell r="A2113" t="str">
            <v>10 2460 500</v>
          </cell>
          <cell r="B2113" t="str">
            <v>Zaporna loputa EUROSTOP, BBX-JPA, PN 10, DN 500.</v>
          </cell>
          <cell r="C2113" t="str">
            <v>kos</v>
          </cell>
          <cell r="D2113">
            <v>702630</v>
          </cell>
        </row>
        <row r="2114">
          <cell r="A2114" t="str">
            <v>10 2460 600</v>
          </cell>
          <cell r="B2114" t="str">
            <v>Zaporna loputa EUROSTOP, BBX-JPA, PN 10, DN 600.</v>
          </cell>
          <cell r="C2114" t="str">
            <v>kos</v>
          </cell>
          <cell r="D2114">
            <v>850980</v>
          </cell>
        </row>
        <row r="2116">
          <cell r="A2116" t="str">
            <v>10 2461 200</v>
          </cell>
          <cell r="B2116" t="str">
            <v>Zaporna loputa EUROSTOP, BBX-JPA, PN 16, DN 200.</v>
          </cell>
          <cell r="C2116" t="str">
            <v>kos</v>
          </cell>
          <cell r="D2116">
            <v>147400</v>
          </cell>
        </row>
        <row r="2117">
          <cell r="A2117" t="str">
            <v>10 2461 250</v>
          </cell>
          <cell r="B2117" t="str">
            <v>Zaporna loputa EUROSTOP, BBX-JPA, PN 16, DN 250.</v>
          </cell>
          <cell r="C2117" t="str">
            <v>kos</v>
          </cell>
          <cell r="D2117">
            <v>191810</v>
          </cell>
        </row>
        <row r="2118">
          <cell r="A2118" t="str">
            <v>10 2461 300</v>
          </cell>
          <cell r="B2118" t="str">
            <v>Zaporna loputa EUROSTOP, BBX-JPA, PN 16, DN 300.</v>
          </cell>
          <cell r="C2118" t="str">
            <v>kos</v>
          </cell>
          <cell r="D2118">
            <v>244850</v>
          </cell>
        </row>
        <row r="2119">
          <cell r="A2119" t="str">
            <v>10 2461 350</v>
          </cell>
          <cell r="B2119" t="str">
            <v>Zaporna loputa EUROSTOP, BBX-JPA, PN 16, DN 350.</v>
          </cell>
          <cell r="C2119" t="str">
            <v>kos</v>
          </cell>
          <cell r="D2119">
            <v>299100</v>
          </cell>
        </row>
        <row r="2120">
          <cell r="A2120" t="str">
            <v>10 2461 400</v>
          </cell>
          <cell r="B2120" t="str">
            <v>Zaporna loputa EUROSTOP, BBX-JPA, PN 16, DN 400.</v>
          </cell>
          <cell r="C2120" t="str">
            <v>kos</v>
          </cell>
          <cell r="D2120">
            <v>355000</v>
          </cell>
        </row>
        <row r="2121">
          <cell r="A2121" t="str">
            <v>10 2461 450</v>
          </cell>
          <cell r="B2121" t="str">
            <v>Zaporna loputa EUROSTOP, BBX-JPA, PN 16, DN 450.</v>
          </cell>
          <cell r="C2121" t="str">
            <v>kos</v>
          </cell>
          <cell r="D2121">
            <v>669280</v>
          </cell>
        </row>
        <row r="2122">
          <cell r="A2122" t="str">
            <v>10 2461 500</v>
          </cell>
          <cell r="B2122" t="str">
            <v>Zaporna loputa EUROSTOP, BBX-JPA, PN 16, DN 500.</v>
          </cell>
          <cell r="C2122" t="str">
            <v>kos</v>
          </cell>
          <cell r="D2122">
            <v>724540</v>
          </cell>
        </row>
        <row r="2123">
          <cell r="A2123" t="str">
            <v>10 2461 600</v>
          </cell>
          <cell r="B2123" t="str">
            <v>Zaporna loputa EUROSTOP, BBX-JPA, PN 16, DN 600.</v>
          </cell>
          <cell r="C2123" t="str">
            <v>kos</v>
          </cell>
          <cell r="D2123">
            <v>818110</v>
          </cell>
        </row>
        <row r="2125">
          <cell r="A2125" t="str">
            <v>10 2470 000</v>
          </cell>
          <cell r="B2125" t="str">
            <v>Zaporna loputa EUROSTOP, BBX-JPA  z električnim pogonom AUMA, PN 10</v>
          </cell>
        </row>
        <row r="2126">
          <cell r="A2126" t="str">
            <v>10 2470 150</v>
          </cell>
          <cell r="B2126" t="str">
            <v>Zaporna loputa EUROSTOP, BBX-JPA  z električnim pogonom AUMA, PN 10-16, DN 150.</v>
          </cell>
          <cell r="C2126" t="str">
            <v>kos</v>
          </cell>
          <cell r="D2126">
            <v>418780</v>
          </cell>
        </row>
        <row r="2127">
          <cell r="A2127" t="str">
            <v>10 2470 200</v>
          </cell>
          <cell r="B2127" t="str">
            <v>Zaporna loputa EUROSTOP, BBX-JPA  z električnim pogonom AUMA, PN 10, DN 200.</v>
          </cell>
          <cell r="C2127" t="str">
            <v>kos</v>
          </cell>
          <cell r="D2127">
            <v>470300</v>
          </cell>
        </row>
        <row r="2128">
          <cell r="A2128" t="str">
            <v>10 2470 250</v>
          </cell>
          <cell r="B2128" t="str">
            <v>Zaporna loputa EUROSTOP, BBX-JPA  z električnim pogonom AUMA, PN 10, DN 250.</v>
          </cell>
          <cell r="C2128" t="str">
            <v>kos</v>
          </cell>
          <cell r="D2128">
            <v>618370</v>
          </cell>
        </row>
        <row r="2129">
          <cell r="A2129" t="str">
            <v>10 2470 300</v>
          </cell>
          <cell r="B2129" t="str">
            <v>Zaporna loputa EUROSTOP, BBX-JPA  z električnim pogonom AUMA, PN 10, DN 300.</v>
          </cell>
          <cell r="C2129" t="str">
            <v>kos</v>
          </cell>
          <cell r="D2129">
            <v>526340</v>
          </cell>
        </row>
        <row r="2130">
          <cell r="A2130" t="str">
            <v>10 2470 350</v>
          </cell>
          <cell r="B2130" t="str">
            <v>Zaporna loputa EUROSTOP, BBX-JPA  z električnim pogonom AUMA, PN 10, DN 350.</v>
          </cell>
          <cell r="C2130" t="str">
            <v>kos</v>
          </cell>
          <cell r="D2130">
            <v>534360</v>
          </cell>
        </row>
        <row r="2131">
          <cell r="A2131" t="str">
            <v>10 2470 400</v>
          </cell>
          <cell r="B2131" t="str">
            <v>Zaporna loputa EUROSTOP, BBX-JPA  z električnim pogonom AUMA, PN 10, DN 400.</v>
          </cell>
          <cell r="C2131" t="str">
            <v>kos</v>
          </cell>
          <cell r="D2131">
            <v>808780</v>
          </cell>
        </row>
        <row r="2132">
          <cell r="A2132" t="str">
            <v>10 2470 450</v>
          </cell>
          <cell r="B2132" t="str">
            <v>Zaporna loputa EUROSTOP, BBX-JPA  z električnim pogonom AUMA, PN 10, DN 450.</v>
          </cell>
          <cell r="C2132" t="str">
            <v>kos</v>
          </cell>
          <cell r="D2132">
            <v>792570</v>
          </cell>
        </row>
        <row r="2133">
          <cell r="A2133" t="str">
            <v>10 2470 500</v>
          </cell>
          <cell r="B2133" t="str">
            <v>Zaporna loputa EUROSTOP, BBX-JPA  z električnim pogonom AUMA, PN 10, DN 500.</v>
          </cell>
          <cell r="C2133" t="str">
            <v>kos</v>
          </cell>
          <cell r="D2133">
            <v>1079950</v>
          </cell>
        </row>
        <row r="2134">
          <cell r="A2134" t="str">
            <v>10 2470 600</v>
          </cell>
          <cell r="B2134" t="str">
            <v>Zaporna loputa EUROSTOP, BBX-JPA  z električnim pogonom AUMA, PN 10, DN 600.</v>
          </cell>
          <cell r="C2134" t="str">
            <v>kos</v>
          </cell>
          <cell r="D2134">
            <v>1097810</v>
          </cell>
        </row>
        <row r="2136">
          <cell r="A2136" t="str">
            <v>10 2471 200</v>
          </cell>
          <cell r="B2136" t="str">
            <v>Zaporna loputa EUROSTOP, BBX-JPA  z električnim pogonom AUMA, PN 16, DN 200.</v>
          </cell>
          <cell r="C2136" t="str">
            <v>kos</v>
          </cell>
          <cell r="D2136">
            <v>460860</v>
          </cell>
        </row>
        <row r="2137">
          <cell r="A2137" t="str">
            <v>10 2471 250</v>
          </cell>
          <cell r="B2137" t="str">
            <v>Zaporna loputa EUROSTOP, BBX-JPA  z električnim pogonom AUMA, PN 16, DN 250.</v>
          </cell>
          <cell r="C2137" t="str">
            <v>kos</v>
          </cell>
          <cell r="D2137">
            <v>544590</v>
          </cell>
        </row>
        <row r="2138">
          <cell r="A2138" t="str">
            <v>10 2471 300</v>
          </cell>
          <cell r="B2138" t="str">
            <v>Zaporna loputa EUROSTOP, BBX-JPA  z električnim pogonom AUMA, PN 16, DN 300.</v>
          </cell>
          <cell r="C2138" t="str">
            <v>kos</v>
          </cell>
          <cell r="D2138">
            <v>544590</v>
          </cell>
        </row>
        <row r="2139">
          <cell r="A2139" t="str">
            <v>10 2471 350</v>
          </cell>
          <cell r="B2139" t="str">
            <v>Zaporna loputa EUROSTOP, BBX-JPA  z električnim pogonom AUMA, PN 16, DN 350.</v>
          </cell>
          <cell r="C2139" t="str">
            <v>kos</v>
          </cell>
          <cell r="D2139">
            <v>549140</v>
          </cell>
        </row>
        <row r="2140">
          <cell r="A2140" t="str">
            <v>10 2471 400</v>
          </cell>
          <cell r="B2140" t="str">
            <v>Zaporna loputa EUROSTOP, BBX-JPA  z električnim pogonom AUMA, PN 16, DN 400.</v>
          </cell>
          <cell r="C2140" t="str">
            <v>kos</v>
          </cell>
          <cell r="D2140">
            <v>619350</v>
          </cell>
        </row>
        <row r="2141">
          <cell r="A2141" t="str">
            <v>10 2471 450</v>
          </cell>
          <cell r="B2141" t="str">
            <v>Zaporna loputa EUROSTOP, BBX-JPA  z električnim pogonom AUMA, PN 16, DN 450.</v>
          </cell>
          <cell r="C2141" t="str">
            <v>kos</v>
          </cell>
          <cell r="D2141">
            <v>859780</v>
          </cell>
        </row>
        <row r="2142">
          <cell r="A2142" t="str">
            <v>10 2471 500</v>
          </cell>
          <cell r="B2142" t="str">
            <v>Zaporna loputa EUROSTOP, BBX-JPA  z električnim pogonom AUMA, PN 16, DN 500.</v>
          </cell>
          <cell r="C2142" t="str">
            <v>kos</v>
          </cell>
          <cell r="D2142">
            <v>918670</v>
          </cell>
        </row>
        <row r="2143">
          <cell r="A2143" t="str">
            <v>10 2471 600</v>
          </cell>
          <cell r="B2143" t="str">
            <v>Zaporna loputa EUROSTOP, BBX-JPA  z električnim pogonom AUMA, PN 16, DN 600.</v>
          </cell>
          <cell r="C2143" t="str">
            <v>kos</v>
          </cell>
          <cell r="D2143">
            <v>1220810</v>
          </cell>
        </row>
        <row r="2145">
          <cell r="B2145" t="str">
            <v>Zaporna loputa EUROSTOP, BB-JPA  z VE mehanizmom.</v>
          </cell>
        </row>
        <row r="2146">
          <cell r="A2146" t="str">
            <v>10 2475 400</v>
          </cell>
          <cell r="B2146" t="str">
            <v>Zaporna loputa EUROSTOP, BB-JPA  z VE mehanizmom, DN 400.</v>
          </cell>
          <cell r="C2146" t="str">
            <v>kos</v>
          </cell>
          <cell r="D2146">
            <v>322940</v>
          </cell>
        </row>
        <row r="2147">
          <cell r="A2147" t="str">
            <v>10 2475 450</v>
          </cell>
          <cell r="B2147" t="str">
            <v>Zaporna loputa EUROSTOP, BB-JPA  z VE mehanizmom, DN 450.</v>
          </cell>
          <cell r="C2147" t="str">
            <v>kos</v>
          </cell>
          <cell r="D2147">
            <v>619810</v>
          </cell>
        </row>
        <row r="2148">
          <cell r="A2148" t="str">
            <v>10 2475 500</v>
          </cell>
          <cell r="B2148" t="str">
            <v>Zaporna loputa EUROSTOP, BB-JPA  z VE mehanizmom, DN 500.</v>
          </cell>
          <cell r="C2148" t="str">
            <v>kos</v>
          </cell>
          <cell r="D2148">
            <v>726700</v>
          </cell>
        </row>
        <row r="2149">
          <cell r="A2149" t="str">
            <v>10 2475 600</v>
          </cell>
          <cell r="B2149" t="str">
            <v>Zaporna loputa EUROSTOP, BB-JPA  z VE mehanizmom, DN 600.</v>
          </cell>
          <cell r="C2149" t="str">
            <v>kos</v>
          </cell>
          <cell r="D2149">
            <v>878860</v>
          </cell>
        </row>
        <row r="2150">
          <cell r="A2150" t="str">
            <v>10 2475 700</v>
          </cell>
          <cell r="B2150" t="str">
            <v>Zaporna loputa EUROSTOP, BB-JPA  z VE mehanizmom, DN 700.</v>
          </cell>
          <cell r="C2150" t="str">
            <v>kos</v>
          </cell>
          <cell r="D2150">
            <v>1141660</v>
          </cell>
        </row>
        <row r="2152">
          <cell r="A2152" t="str">
            <v>10 2480 000</v>
          </cell>
          <cell r="B2152" t="str">
            <v>Medprirobnična loputa JMC z mehanizmom AUMA GS</v>
          </cell>
        </row>
        <row r="2153">
          <cell r="A2153" t="str">
            <v>10 2480 100</v>
          </cell>
          <cell r="B2153" t="str">
            <v>Medprirobnična loputa JMC z mehanizmom AUMA GS, DN 100.</v>
          </cell>
          <cell r="C2153" t="str">
            <v>kos</v>
          </cell>
          <cell r="D2153">
            <v>55900</v>
          </cell>
        </row>
        <row r="2154">
          <cell r="A2154" t="str">
            <v>10 2480 125</v>
          </cell>
          <cell r="B2154" t="str">
            <v>Medprirobnična loputa JMC z mehanizmom AUMA GS, DN 125.</v>
          </cell>
          <cell r="C2154" t="str">
            <v>kos</v>
          </cell>
          <cell r="D2154">
            <v>61600</v>
          </cell>
        </row>
        <row r="2155">
          <cell r="A2155" t="str">
            <v>10 2480 150</v>
          </cell>
          <cell r="B2155" t="str">
            <v>Medprirobnična loputa JMC z mehanizmom AUMA GS, DN 150.</v>
          </cell>
          <cell r="C2155" t="str">
            <v>kos</v>
          </cell>
          <cell r="D2155">
            <v>66390</v>
          </cell>
        </row>
        <row r="2156">
          <cell r="A2156" t="str">
            <v>10 2480 200</v>
          </cell>
          <cell r="B2156" t="str">
            <v>Medprirobnična loputa JMC z mehanizmom AUMA GS, DN 200.</v>
          </cell>
          <cell r="C2156" t="str">
            <v>kos</v>
          </cell>
          <cell r="D2156">
            <v>80410</v>
          </cell>
        </row>
        <row r="2157">
          <cell r="A2157" t="str">
            <v>10 2480 250</v>
          </cell>
          <cell r="B2157" t="str">
            <v>Medprirobnična loputa JMC z mehanizmom AUMA GS, DN 250.</v>
          </cell>
          <cell r="C2157" t="str">
            <v>kos</v>
          </cell>
          <cell r="D2157">
            <v>106510</v>
          </cell>
        </row>
        <row r="2158">
          <cell r="A2158" t="str">
            <v>10 2480 300</v>
          </cell>
          <cell r="B2158" t="str">
            <v>Medprirobnična loputa JMC z mehanizmom AUMA GS, DN 300.</v>
          </cell>
          <cell r="C2158" t="str">
            <v>kos</v>
          </cell>
          <cell r="D2158">
            <v>143360</v>
          </cell>
        </row>
        <row r="2159">
          <cell r="A2159" t="str">
            <v>10 2480 350</v>
          </cell>
          <cell r="B2159" t="str">
            <v>Medprirobnična loputa JMC z mehanizmom AUMA GS, DN 350.</v>
          </cell>
          <cell r="C2159" t="str">
            <v>kos</v>
          </cell>
          <cell r="D2159">
            <v>171730</v>
          </cell>
        </row>
        <row r="2160">
          <cell r="A2160" t="str">
            <v>10 2480 400</v>
          </cell>
          <cell r="B2160" t="str">
            <v>Medprirobnična loputa JMC z mehanizmom AUMA GS, DN 400.</v>
          </cell>
          <cell r="C2160" t="str">
            <v>kos</v>
          </cell>
          <cell r="D2160">
            <v>204580</v>
          </cell>
        </row>
        <row r="2161">
          <cell r="A2161" t="str">
            <v>10 2480 450</v>
          </cell>
          <cell r="B2161" t="str">
            <v>Medprirobnična loputa JMC z mehanizmom AUMA GS, DN 450.</v>
          </cell>
          <cell r="C2161" t="str">
            <v>kos</v>
          </cell>
          <cell r="D2161">
            <v>242040</v>
          </cell>
        </row>
        <row r="2162">
          <cell r="A2162" t="str">
            <v>10 2480 500</v>
          </cell>
          <cell r="B2162" t="str">
            <v>Medprirobnična loputa JMC z mehanizmom AUMA GS, DN 500.</v>
          </cell>
          <cell r="C2162" t="str">
            <v>kos</v>
          </cell>
          <cell r="D2162">
            <v>306840</v>
          </cell>
        </row>
        <row r="2163">
          <cell r="A2163" t="str">
            <v>10 2480 600</v>
          </cell>
          <cell r="B2163" t="str">
            <v>Medprirobnična loputa JMC z mehanizmom AUMA GS, DN 600.</v>
          </cell>
          <cell r="C2163" t="str">
            <v>kos</v>
          </cell>
          <cell r="D2163">
            <v>407010</v>
          </cell>
        </row>
        <row r="2164">
          <cell r="A2164" t="str">
            <v>10 2480 700</v>
          </cell>
          <cell r="B2164" t="str">
            <v>Medprirobnična loputa JMC z mehanizmom AUMA GS, DN 700.</v>
          </cell>
          <cell r="C2164" t="str">
            <v>kos</v>
          </cell>
          <cell r="D2164">
            <v>619590</v>
          </cell>
        </row>
        <row r="2165">
          <cell r="A2165" t="str">
            <v>10 2480 800</v>
          </cell>
          <cell r="B2165" t="str">
            <v>Medprirobnična loputa JMC z mehanizmom AUMA GS, DN 800.</v>
          </cell>
          <cell r="C2165" t="str">
            <v>kos</v>
          </cell>
          <cell r="D2165">
            <v>869560</v>
          </cell>
        </row>
        <row r="2166">
          <cell r="A2166" t="str">
            <v>10 2480 900</v>
          </cell>
          <cell r="B2166" t="str">
            <v>Medprirobnična loputa JMC z mehanizmom AUMA GS, DN 900.</v>
          </cell>
          <cell r="C2166" t="str">
            <v>kos</v>
          </cell>
          <cell r="D2166">
            <v>1169020</v>
          </cell>
        </row>
        <row r="2167">
          <cell r="A2167" t="str">
            <v>10 2481 000</v>
          </cell>
          <cell r="B2167" t="str">
            <v>Medprirobnična loputa JMC z mehanizmom AUMA GS, DN 1000.</v>
          </cell>
          <cell r="C2167" t="str">
            <v>kos</v>
          </cell>
          <cell r="D2167">
            <v>1360010</v>
          </cell>
        </row>
        <row r="2168">
          <cell r="A2168" t="str">
            <v>10 2481 200</v>
          </cell>
          <cell r="B2168" t="str">
            <v>Medprirobnična loputa JMC z mehanizmom AUMA GS, DN 1200.</v>
          </cell>
          <cell r="C2168" t="str">
            <v>kos</v>
          </cell>
          <cell r="D2168">
            <v>2449400</v>
          </cell>
        </row>
        <row r="2170">
          <cell r="A2170" t="str">
            <v>10 2490 000</v>
          </cell>
          <cell r="B2170" t="str">
            <v>Medprirobnična loputa JMC z mehanizmom  MF, MG</v>
          </cell>
        </row>
        <row r="2171">
          <cell r="A2171" t="str">
            <v>10 2490 050</v>
          </cell>
          <cell r="B2171" t="str">
            <v>Medprirobnična loputa JMC z mehanizmom MF, DN 50.</v>
          </cell>
          <cell r="C2171" t="str">
            <v>kos</v>
          </cell>
          <cell r="D2171">
            <v>23630</v>
          </cell>
        </row>
        <row r="2172">
          <cell r="A2172" t="str">
            <v>10 2490 065</v>
          </cell>
          <cell r="B2172" t="str">
            <v>Medprirobnična loputa JMC z mehanizmom MF, DN 65.</v>
          </cell>
          <cell r="C2172" t="str">
            <v>kos</v>
          </cell>
          <cell r="D2172">
            <v>24890</v>
          </cell>
        </row>
        <row r="2173">
          <cell r="A2173" t="str">
            <v>10 2490 080</v>
          </cell>
          <cell r="B2173" t="str">
            <v>Medprirobnična loputa JMC z mehanizmom MF, DN 80.</v>
          </cell>
          <cell r="C2173" t="str">
            <v>kos</v>
          </cell>
          <cell r="D2173">
            <v>25020</v>
          </cell>
        </row>
        <row r="2174">
          <cell r="A2174" t="str">
            <v>10 2490 100</v>
          </cell>
          <cell r="B2174" t="str">
            <v>Medprirobnična loputa JMC z mehanizmom MF, DN 100.</v>
          </cell>
          <cell r="C2174" t="str">
            <v>kos</v>
          </cell>
          <cell r="D2174">
            <v>28550</v>
          </cell>
        </row>
        <row r="2175">
          <cell r="A2175" t="str">
            <v>10 2490 125</v>
          </cell>
          <cell r="B2175" t="str">
            <v>Medprirobnična loputa JMC z mehanizmom MF, DN 125.</v>
          </cell>
          <cell r="C2175" t="str">
            <v>kos</v>
          </cell>
          <cell r="D2175">
            <v>34350</v>
          </cell>
        </row>
        <row r="2176">
          <cell r="A2176" t="str">
            <v>10 2490 150</v>
          </cell>
          <cell r="B2176" t="str">
            <v>Medprirobnična loputa JMC z mehanizmom MF, DN 150.</v>
          </cell>
          <cell r="C2176" t="str">
            <v>kos</v>
          </cell>
          <cell r="D2176">
            <v>39240</v>
          </cell>
        </row>
        <row r="2177">
          <cell r="A2177" t="str">
            <v>10 2490 200</v>
          </cell>
          <cell r="B2177" t="str">
            <v>Medprirobnična loputa JMC z mehanizmom MF, DN 200.</v>
          </cell>
          <cell r="C2177" t="str">
            <v>kos</v>
          </cell>
          <cell r="D2177">
            <v>51540</v>
          </cell>
        </row>
        <row r="2178">
          <cell r="A2178" t="str">
            <v>10 2490 250</v>
          </cell>
          <cell r="B2178" t="str">
            <v>Medprirobnična loputa JMC z mehanizmom MF, DN 250.</v>
          </cell>
          <cell r="C2178" t="str">
            <v>kos</v>
          </cell>
          <cell r="D2178">
            <v>77260</v>
          </cell>
        </row>
        <row r="2179">
          <cell r="A2179" t="str">
            <v>10 2490 300</v>
          </cell>
          <cell r="B2179" t="str">
            <v>Medprirobnična loputa JMC z mehanizmom MF, DN 300.</v>
          </cell>
          <cell r="C2179" t="str">
            <v>kos</v>
          </cell>
          <cell r="D2179">
            <v>109190</v>
          </cell>
        </row>
        <row r="2180">
          <cell r="A2180" t="str">
            <v>10 2490 350</v>
          </cell>
          <cell r="B2180" t="str">
            <v>Medprirobnična loputa JMC z mehanizmom MF, DN 350.</v>
          </cell>
          <cell r="C2180" t="str">
            <v>kos</v>
          </cell>
          <cell r="D2180">
            <v>135440</v>
          </cell>
        </row>
        <row r="2181">
          <cell r="A2181" t="str">
            <v>10 2490 400</v>
          </cell>
          <cell r="B2181" t="str">
            <v>Medprirobnična loputa JMC z mehanizmom MF, DN 400.</v>
          </cell>
          <cell r="C2181" t="str">
            <v>kos</v>
          </cell>
          <cell r="D2181">
            <v>166260</v>
          </cell>
        </row>
        <row r="2182">
          <cell r="A2182" t="str">
            <v>10 2490 450</v>
          </cell>
          <cell r="B2182" t="str">
            <v>Medprirobnična loputa JMC z mehanizmom MG, DN 450.</v>
          </cell>
          <cell r="C2182" t="str">
            <v>kos</v>
          </cell>
          <cell r="D2182">
            <v>199270</v>
          </cell>
        </row>
        <row r="2183">
          <cell r="A2183" t="str">
            <v>10 2490 500</v>
          </cell>
          <cell r="B2183" t="str">
            <v>Medprirobnična loputa JMC z mehanizmom MG, DN 500.</v>
          </cell>
          <cell r="C2183" t="str">
            <v>kos</v>
          </cell>
          <cell r="D2183">
            <v>263300</v>
          </cell>
        </row>
        <row r="2184">
          <cell r="A2184" t="str">
            <v>10 2490 600</v>
          </cell>
          <cell r="B2184" t="str">
            <v>Medprirobnična loputa JMC z mehanizmom MG, DN 600.</v>
          </cell>
          <cell r="C2184" t="str">
            <v>kos</v>
          </cell>
          <cell r="D2184">
            <v>379890</v>
          </cell>
        </row>
        <row r="2185">
          <cell r="A2185" t="str">
            <v>10 2490 700</v>
          </cell>
          <cell r="B2185" t="str">
            <v>Medprirobnična loputa JMC z mehanizmom MG, DN 700.</v>
          </cell>
          <cell r="C2185" t="str">
            <v>kos</v>
          </cell>
          <cell r="D2185">
            <v>580120</v>
          </cell>
        </row>
        <row r="2186">
          <cell r="A2186" t="str">
            <v>10 2490 800</v>
          </cell>
          <cell r="B2186" t="str">
            <v>Medprirobnična loputa JMC z mehanizmom MG, DN 800.</v>
          </cell>
          <cell r="C2186" t="str">
            <v>kos</v>
          </cell>
          <cell r="D2186">
            <v>793710</v>
          </cell>
        </row>
        <row r="2187">
          <cell r="A2187" t="str">
            <v>10 2490 900</v>
          </cell>
          <cell r="B2187" t="str">
            <v>Medprirobnična loputa JMC z mehanizmom MG, DN 900.</v>
          </cell>
          <cell r="C2187" t="str">
            <v>kos</v>
          </cell>
          <cell r="D2187">
            <v>955130</v>
          </cell>
        </row>
        <row r="2188">
          <cell r="A2188" t="str">
            <v>10 2491 000</v>
          </cell>
          <cell r="B2188" t="str">
            <v>Medprirobnična loputa JMC z mehanizmom MG, DN 1000.</v>
          </cell>
          <cell r="C2188" t="str">
            <v>kos</v>
          </cell>
          <cell r="D2188">
            <v>1126250</v>
          </cell>
        </row>
        <row r="2190">
          <cell r="A2190" t="str">
            <v>10 2492 000</v>
          </cell>
          <cell r="B2190" t="str">
            <v>Medprirobnična loputa EUROSTOP JMC, tip WAFER z VE mehanizmom</v>
          </cell>
        </row>
        <row r="2191">
          <cell r="A2191" t="str">
            <v>10 2492 100</v>
          </cell>
          <cell r="B2191" t="str">
            <v>Medprirobnična loputa EUROSTOP JMC, tip WAFER z VE mehanizmom, DN 100.</v>
          </cell>
          <cell r="C2191" t="str">
            <v>kos</v>
          </cell>
          <cell r="D2191">
            <v>123890</v>
          </cell>
        </row>
        <row r="2192">
          <cell r="A2192" t="str">
            <v>10 2492 125</v>
          </cell>
          <cell r="B2192" t="str">
            <v>Medprirobnična loputa EUROSTOP JMC, tip WAFER z VE mehanizmom, DN 125.</v>
          </cell>
          <cell r="C2192" t="str">
            <v>kos</v>
          </cell>
          <cell r="D2192">
            <v>131430</v>
          </cell>
        </row>
        <row r="2193">
          <cell r="A2193" t="str">
            <v>10 2492 150</v>
          </cell>
          <cell r="B2193" t="str">
            <v>Medprirobnična loputa EUROSTOP JMC, tip WAFER z VE mehanizmom, DN 150.</v>
          </cell>
          <cell r="C2193" t="str">
            <v>kos</v>
          </cell>
          <cell r="D2193">
            <v>138980</v>
          </cell>
        </row>
        <row r="2194">
          <cell r="A2194" t="str">
            <v>10 2492 200</v>
          </cell>
          <cell r="B2194" t="str">
            <v>Medprirobnična loputa EUROSTOP JMC, tip WAFER z VE mehanizmom, DN 200.</v>
          </cell>
          <cell r="C2194" t="str">
            <v>kos</v>
          </cell>
          <cell r="D2194">
            <v>150640</v>
          </cell>
        </row>
        <row r="2195">
          <cell r="A2195" t="str">
            <v>10 2492 250</v>
          </cell>
          <cell r="B2195" t="str">
            <v>Medprirobnična loputa EUROSTOP JMC, tip WAFER z VE mehanizmom, DN 250.</v>
          </cell>
          <cell r="C2195" t="str">
            <v>kos</v>
          </cell>
          <cell r="D2195">
            <v>214250</v>
          </cell>
        </row>
        <row r="2196">
          <cell r="A2196" t="str">
            <v>10 2492 300</v>
          </cell>
          <cell r="B2196" t="str">
            <v>Medprirobnična loputa EUROSTOP JMC, tip WAFER z VE mehanizmom, DN 300.</v>
          </cell>
          <cell r="C2196" t="str">
            <v>kos</v>
          </cell>
          <cell r="D2196">
            <v>227260</v>
          </cell>
        </row>
        <row r="2197">
          <cell r="A2197" t="str">
            <v>10 2492 350</v>
          </cell>
          <cell r="B2197" t="str">
            <v>Medprirobnična loputa EUROSTOP JMC, tip WAFER z VE mehanizmom, DN 350.</v>
          </cell>
          <cell r="C2197" t="str">
            <v>kos</v>
          </cell>
          <cell r="D2197">
            <v>265930</v>
          </cell>
        </row>
        <row r="2198">
          <cell r="A2198" t="str">
            <v>10 2492 400</v>
          </cell>
          <cell r="B2198" t="str">
            <v>Medprirobnična loputa EUROSTOP JMC, tip WAFER z VE mehanizmom, DN 400.</v>
          </cell>
          <cell r="C2198" t="str">
            <v>kos</v>
          </cell>
          <cell r="D2198">
            <v>304810</v>
          </cell>
        </row>
        <row r="2199">
          <cell r="A2199" t="str">
            <v>10 2492 450</v>
          </cell>
          <cell r="B2199" t="str">
            <v>Medprirobnična loputa EUROSTOP JMC, z mehanizmom MG, DN 450.</v>
          </cell>
          <cell r="C2199" t="str">
            <v>kos</v>
          </cell>
          <cell r="D2199">
            <v>388090</v>
          </cell>
        </row>
        <row r="2200">
          <cell r="A2200" t="str">
            <v>10 2492 500</v>
          </cell>
          <cell r="B2200" t="str">
            <v>Medprirobnična loputa EUROSTOP JMC, z mehanizmom MG, DN 500.</v>
          </cell>
          <cell r="C2200" t="str">
            <v>kos</v>
          </cell>
          <cell r="D2200">
            <v>483140</v>
          </cell>
        </row>
        <row r="2201">
          <cell r="A2201" t="str">
            <v>10 2492 600</v>
          </cell>
          <cell r="B2201" t="str">
            <v>Medprirobnična loputa EUROSTOP JMC, z mehanizmom MG, DN 600.</v>
          </cell>
          <cell r="C2201" t="str">
            <v>kos</v>
          </cell>
          <cell r="D2201">
            <v>694770</v>
          </cell>
        </row>
        <row r="2203">
          <cell r="A2203" t="str">
            <v>10 2495 000</v>
          </cell>
          <cell r="B2203" t="str">
            <v>Protipovratna loputa PAMCHECK, tip A</v>
          </cell>
        </row>
        <row r="2204">
          <cell r="A2204" t="str">
            <v>10 2495 050</v>
          </cell>
          <cell r="B2204" t="str">
            <v>Protipovratna loputa PAMCHECK tip A, DN 50.</v>
          </cell>
          <cell r="C2204" t="str">
            <v>kos</v>
          </cell>
          <cell r="D2204">
            <v>28930</v>
          </cell>
        </row>
        <row r="2205">
          <cell r="A2205" t="str">
            <v>10 2495 060</v>
          </cell>
          <cell r="B2205" t="str">
            <v>Protipovratna loputa PAMCHECK tip A, DN 60.</v>
          </cell>
          <cell r="C2205" t="str">
            <v>kos</v>
          </cell>
          <cell r="D2205">
            <v>28240</v>
          </cell>
        </row>
        <row r="2206">
          <cell r="A2206" t="str">
            <v>10 2495 080</v>
          </cell>
          <cell r="B2206" t="str">
            <v>Protipovratna loputa PAMCHECK tip A, DN 80.</v>
          </cell>
          <cell r="C2206" t="str">
            <v>kos</v>
          </cell>
          <cell r="D2206">
            <v>28790</v>
          </cell>
        </row>
        <row r="2207">
          <cell r="A2207" t="str">
            <v>10 2495 100</v>
          </cell>
          <cell r="B2207" t="str">
            <v>Protipovratna loputa PAMCHECK tip A, DN 100.</v>
          </cell>
          <cell r="C2207" t="str">
            <v>kos</v>
          </cell>
          <cell r="D2207">
            <v>32480</v>
          </cell>
        </row>
        <row r="2208">
          <cell r="A2208" t="str">
            <v>10 2495 125</v>
          </cell>
          <cell r="B2208" t="str">
            <v>Protipovratna loputa PAMCHECK tip A, DN 125.</v>
          </cell>
          <cell r="C2208" t="str">
            <v>kos</v>
          </cell>
          <cell r="D2208">
            <v>43020</v>
          </cell>
        </row>
        <row r="2209">
          <cell r="A2209" t="str">
            <v>10 2495 150</v>
          </cell>
          <cell r="B2209" t="str">
            <v>Protipovratna loputa PAMCHECK tip A, DN 150.</v>
          </cell>
          <cell r="C2209" t="str">
            <v>kos</v>
          </cell>
          <cell r="D2209">
            <v>50200</v>
          </cell>
        </row>
        <row r="2210">
          <cell r="A2210" t="str">
            <v>10 2495 200</v>
          </cell>
          <cell r="B2210" t="str">
            <v>Protipovratna loputa PAMCHECK tip A, DN 200.</v>
          </cell>
          <cell r="C2210" t="str">
            <v>kos</v>
          </cell>
          <cell r="D2210">
            <v>97810</v>
          </cell>
        </row>
        <row r="2211">
          <cell r="A2211" t="str">
            <v>10 2495 250</v>
          </cell>
          <cell r="B2211" t="str">
            <v>Protipovratna loputa PAMCHECK tip A, DN 250.</v>
          </cell>
          <cell r="C2211" t="str">
            <v>kos</v>
          </cell>
          <cell r="D2211">
            <v>123840</v>
          </cell>
        </row>
        <row r="2212">
          <cell r="A2212" t="str">
            <v>10 2495 300</v>
          </cell>
          <cell r="B2212" t="str">
            <v>Protipovratna loputa PAMCHECK tip A, DN 300.</v>
          </cell>
          <cell r="C2212" t="str">
            <v>kos</v>
          </cell>
          <cell r="D2212">
            <v>160530</v>
          </cell>
        </row>
        <row r="2213">
          <cell r="A2213" t="str">
            <v>10 2495 350</v>
          </cell>
          <cell r="B2213" t="str">
            <v>Protipovratna loputa PAMCHECK tip A, DN 350.</v>
          </cell>
          <cell r="C2213" t="str">
            <v>kos</v>
          </cell>
          <cell r="D2213">
            <v>170400</v>
          </cell>
        </row>
        <row r="2214">
          <cell r="A2214" t="str">
            <v>10 2495 400</v>
          </cell>
          <cell r="B2214" t="str">
            <v>Protipovratna loputa PAMCHECK tip A, DN 400.</v>
          </cell>
          <cell r="C2214" t="str">
            <v>kos</v>
          </cell>
          <cell r="D2214">
            <v>287220</v>
          </cell>
        </row>
        <row r="2215">
          <cell r="A2215" t="str">
            <v>10 2495 500</v>
          </cell>
          <cell r="B2215" t="str">
            <v>Protipovratna loputa PAMCHECK tip A, DN 500.</v>
          </cell>
          <cell r="C2215" t="str">
            <v>kos</v>
          </cell>
          <cell r="D2215">
            <v>402390</v>
          </cell>
        </row>
        <row r="2216">
          <cell r="A2216" t="str">
            <v>10 2495 600</v>
          </cell>
          <cell r="B2216" t="str">
            <v>Protipovratna loputa PAMCHECK tip A, DN 600.</v>
          </cell>
          <cell r="C2216" t="str">
            <v>kos</v>
          </cell>
          <cell r="D2216">
            <v>559690</v>
          </cell>
        </row>
        <row r="2218">
          <cell r="A2218" t="str">
            <v>10 2500 000</v>
          </cell>
          <cell r="B2218" t="str">
            <v>Protipovratna loputa PAMCHECK, tip R</v>
          </cell>
        </row>
        <row r="2219">
          <cell r="A2219" t="str">
            <v>10 2500 040</v>
          </cell>
          <cell r="B2219" t="str">
            <v>Protipovratna loputa PAMCHECK tip R, DN 40.</v>
          </cell>
          <cell r="C2219" t="str">
            <v>kos</v>
          </cell>
          <cell r="D2219">
            <v>13610</v>
          </cell>
        </row>
        <row r="2220">
          <cell r="A2220" t="str">
            <v>10 2500 050</v>
          </cell>
          <cell r="B2220" t="str">
            <v>Protipovratna loputa PAMCHECK tip R, DN 50.</v>
          </cell>
          <cell r="C2220" t="str">
            <v>kos</v>
          </cell>
          <cell r="D2220">
            <v>15740</v>
          </cell>
        </row>
        <row r="2221">
          <cell r="A2221" t="str">
            <v>10 2500 060</v>
          </cell>
          <cell r="B2221" t="str">
            <v>Protipovratna loputa PAMCHECK tip R, DN 60.</v>
          </cell>
          <cell r="C2221" t="str">
            <v>kos</v>
          </cell>
          <cell r="D2221">
            <v>17120</v>
          </cell>
        </row>
        <row r="2222">
          <cell r="A2222" t="str">
            <v>10 2500 080</v>
          </cell>
          <cell r="B2222" t="str">
            <v>Protipovratna loputa PAMCHECK tip R, DN 80.</v>
          </cell>
          <cell r="C2222" t="str">
            <v>kos</v>
          </cell>
          <cell r="D2222">
            <v>24820</v>
          </cell>
        </row>
        <row r="2223">
          <cell r="A2223" t="str">
            <v>10 2500 100</v>
          </cell>
          <cell r="B2223" t="str">
            <v>Protipovratna loputa PAMCHECK tip R, DN 100.</v>
          </cell>
          <cell r="C2223" t="str">
            <v>kos</v>
          </cell>
          <cell r="D2223">
            <v>30820</v>
          </cell>
        </row>
        <row r="2224">
          <cell r="A2224" t="str">
            <v>10 2500 125</v>
          </cell>
          <cell r="B2224" t="str">
            <v>Protipovratna loputa PAMCHECK tip R, DN 125.</v>
          </cell>
          <cell r="C2224" t="str">
            <v>kos</v>
          </cell>
          <cell r="D2224">
            <v>39510</v>
          </cell>
        </row>
        <row r="2225">
          <cell r="A2225" t="str">
            <v>10 2500 150</v>
          </cell>
          <cell r="B2225" t="str">
            <v>Protipovratna loputa PAMCHECK tip R, DN 150.</v>
          </cell>
          <cell r="C2225" t="str">
            <v>kos</v>
          </cell>
          <cell r="D2225">
            <v>48020</v>
          </cell>
        </row>
        <row r="2226">
          <cell r="A2226" t="str">
            <v>10 2500 200</v>
          </cell>
          <cell r="B2226" t="str">
            <v>Protipovratna loputa PAMCHECK tip R, DN 200.</v>
          </cell>
          <cell r="C2226" t="str">
            <v>kos</v>
          </cell>
          <cell r="D2226">
            <v>76250</v>
          </cell>
        </row>
        <row r="2227">
          <cell r="A2227" t="str">
            <v>10 2500 250</v>
          </cell>
          <cell r="B2227" t="str">
            <v>Protipovratna loputa PAMCHECK tip R, DN 250.</v>
          </cell>
          <cell r="C2227" t="str">
            <v>kos</v>
          </cell>
          <cell r="D2227">
            <v>141290</v>
          </cell>
        </row>
        <row r="2228">
          <cell r="A2228" t="str">
            <v>10 2500 300</v>
          </cell>
          <cell r="B2228" t="str">
            <v>Protipovratna loputa PAMCHECK tip R, DN 300.</v>
          </cell>
          <cell r="C2228" t="str">
            <v>kos</v>
          </cell>
          <cell r="D2228">
            <v>165810</v>
          </cell>
        </row>
        <row r="2229">
          <cell r="A2229" t="str">
            <v>10 2500 350</v>
          </cell>
          <cell r="B2229" t="str">
            <v>Protipovratna loputa PAMCHECK tip R, DN 350.</v>
          </cell>
          <cell r="C2229" t="str">
            <v>kos</v>
          </cell>
          <cell r="D2229">
            <v>310190</v>
          </cell>
        </row>
        <row r="2230">
          <cell r="A2230" t="str">
            <v>10 2500 400</v>
          </cell>
          <cell r="B2230" t="str">
            <v>Protipovratna loputa PAMCHECK tip R, DN 400.</v>
          </cell>
          <cell r="C2230" t="str">
            <v>kos</v>
          </cell>
          <cell r="D2230">
            <v>388120</v>
          </cell>
        </row>
        <row r="2232">
          <cell r="A2232" t="str">
            <v>10 2510 000</v>
          </cell>
          <cell r="B2232" t="str">
            <v>Protipovratna loputa PAMCHECK, tip CP, PN 10</v>
          </cell>
        </row>
        <row r="2233">
          <cell r="A2233" t="str">
            <v>10 2510 400</v>
          </cell>
          <cell r="B2233" t="str">
            <v>Protipovratna loputa PAMCHECK tip CP, PN 10, DN 400.</v>
          </cell>
          <cell r="C2233" t="str">
            <v>kos</v>
          </cell>
          <cell r="D2233">
            <v>384710</v>
          </cell>
        </row>
        <row r="2234">
          <cell r="A2234" t="str">
            <v>10 2510 500</v>
          </cell>
          <cell r="B2234" t="str">
            <v>Protipovratna loputa PAMCHECK tip CP, PN 10, DN 500.</v>
          </cell>
          <cell r="C2234" t="str">
            <v>kos</v>
          </cell>
          <cell r="D2234">
            <v>449400</v>
          </cell>
        </row>
        <row r="2235">
          <cell r="A2235" t="str">
            <v>10 2510 600</v>
          </cell>
          <cell r="B2235" t="str">
            <v>Protipovratna loputa PAMCHECK tip CP, PN 10, DN 600.</v>
          </cell>
          <cell r="C2235" t="str">
            <v>kos</v>
          </cell>
          <cell r="D2235">
            <v>585550</v>
          </cell>
        </row>
        <row r="2236">
          <cell r="A2236" t="str">
            <v>10 2510 700</v>
          </cell>
          <cell r="B2236" t="str">
            <v>Protipovratna loputa PAMCHECK tip CP, PN 10, DN 700.</v>
          </cell>
          <cell r="C2236" t="str">
            <v>kos</v>
          </cell>
          <cell r="D2236">
            <v>783050</v>
          </cell>
        </row>
        <row r="2237">
          <cell r="A2237" t="str">
            <v>10 2510 800</v>
          </cell>
          <cell r="B2237" t="str">
            <v>Protipovratna loputa PAMCHECK tip CP, PN 10, DN 800.</v>
          </cell>
          <cell r="C2237" t="str">
            <v>kos</v>
          </cell>
          <cell r="D2237">
            <v>922620</v>
          </cell>
        </row>
        <row r="2238">
          <cell r="A2238" t="str">
            <v>10 2510 900</v>
          </cell>
          <cell r="B2238" t="str">
            <v>Protipovratna loputa PAMCHECK tip CP, PN 10, DN 900.</v>
          </cell>
          <cell r="C2238" t="str">
            <v>kos</v>
          </cell>
          <cell r="D2238">
            <v>1252840</v>
          </cell>
        </row>
        <row r="2239">
          <cell r="A2239" t="str">
            <v>10 2511 000</v>
          </cell>
          <cell r="B2239" t="str">
            <v>Protipovratna loputa PAMCHECK tip CP, PN 10, DN 1000.</v>
          </cell>
          <cell r="C2239" t="str">
            <v>kos</v>
          </cell>
          <cell r="D2239">
            <v>1450340</v>
          </cell>
        </row>
        <row r="2240">
          <cell r="A2240" t="str">
            <v>10 2511 200</v>
          </cell>
          <cell r="B2240" t="str">
            <v>Protipovratna loputa PAMCHECK tip CP, PN 10, DN 1200.</v>
          </cell>
          <cell r="C2240" t="str">
            <v>kos</v>
          </cell>
          <cell r="D2240">
            <v>2015480</v>
          </cell>
        </row>
        <row r="2242">
          <cell r="A2242" t="str">
            <v>10 2520 000</v>
          </cell>
          <cell r="B2242" t="str">
            <v>Protipovratna loputa PAMCHECK, tip CP, PN 16</v>
          </cell>
        </row>
        <row r="2243">
          <cell r="A2243" t="str">
            <v>10 2520 400</v>
          </cell>
          <cell r="B2243" t="str">
            <v>Protipovratna loputa PAMCHECK tip CP, PN 16, DN 400.</v>
          </cell>
          <cell r="C2243" t="str">
            <v>kos</v>
          </cell>
          <cell r="D2243">
            <v>463010</v>
          </cell>
        </row>
        <row r="2244">
          <cell r="A2244" t="str">
            <v>10 2520 500</v>
          </cell>
          <cell r="B2244" t="str">
            <v>Protipovratna loputa PAMCHECK tip CP, PN 16, DN 500.</v>
          </cell>
          <cell r="C2244" t="str">
            <v>kos</v>
          </cell>
          <cell r="D2244">
            <v>541330</v>
          </cell>
        </row>
        <row r="2245">
          <cell r="A2245" t="str">
            <v>10 2520 600</v>
          </cell>
          <cell r="B2245" t="str">
            <v>Protipovratna loputa PAMCHECK tip CP, PN 16, DN 600.</v>
          </cell>
          <cell r="C2245" t="str">
            <v>kos</v>
          </cell>
          <cell r="D2245">
            <v>701320</v>
          </cell>
        </row>
        <row r="2246">
          <cell r="A2246" t="str">
            <v>10 2520 700</v>
          </cell>
          <cell r="B2246" t="str">
            <v>Protipovratna loputa PAMCHECK tip CP, PN 16, DN 700.</v>
          </cell>
          <cell r="C2246" t="str">
            <v>kos</v>
          </cell>
          <cell r="D2246">
            <v>943030</v>
          </cell>
        </row>
        <row r="2247">
          <cell r="A2247" t="str">
            <v>10 2520 800</v>
          </cell>
          <cell r="B2247" t="str">
            <v>Protipovratna loputa PAMCHECK tip CP, PN 16, DN 800.</v>
          </cell>
          <cell r="C2247" t="str">
            <v>kos</v>
          </cell>
          <cell r="D2247">
            <v>1113270</v>
          </cell>
        </row>
        <row r="2248">
          <cell r="A2248" t="str">
            <v>10 2520 900</v>
          </cell>
          <cell r="B2248" t="str">
            <v>Protipovratna loputa PAMCHECK tip CP, PN 16, DN 900.</v>
          </cell>
          <cell r="C2248" t="str">
            <v>kos</v>
          </cell>
          <cell r="D2248">
            <v>1504810</v>
          </cell>
        </row>
        <row r="2249">
          <cell r="A2249" t="str">
            <v>10 2511 000</v>
          </cell>
          <cell r="B2249" t="str">
            <v>Protipovratna loputa PAMCHECK tip CP, PN 16, DN 1000.</v>
          </cell>
          <cell r="C2249" t="str">
            <v>kos</v>
          </cell>
          <cell r="D2249">
            <v>1743120</v>
          </cell>
        </row>
        <row r="2250">
          <cell r="A2250" t="str">
            <v>10 2511 200</v>
          </cell>
          <cell r="B2250" t="str">
            <v>Protipovratna loputa PAMCHECK tip CP, PN 16, DN 1200.</v>
          </cell>
          <cell r="C2250" t="str">
            <v>kos</v>
          </cell>
          <cell r="D2250">
            <v>2417220</v>
          </cell>
        </row>
        <row r="2252">
          <cell r="A2252" t="str">
            <v>10 2520 000</v>
          </cell>
          <cell r="B2252" t="str">
            <v>EV zasun, nr. 4000 (HAWLE), BandR</v>
          </cell>
        </row>
        <row r="2253">
          <cell r="A2253" t="str">
            <v>10 2520 050</v>
          </cell>
          <cell r="B2253" t="str">
            <v>EV zasun, nr. 4000 (HAWLE), DN 50.</v>
          </cell>
          <cell r="C2253" t="str">
            <v>kos</v>
          </cell>
          <cell r="D2253">
            <v>13460</v>
          </cell>
        </row>
        <row r="2254">
          <cell r="A2254" t="str">
            <v>10 2520 065</v>
          </cell>
          <cell r="B2254" t="str">
            <v>EV zasun, nr. 4000 (HAWLE), DN 65.</v>
          </cell>
          <cell r="C2254" t="str">
            <v>kos</v>
          </cell>
          <cell r="D2254">
            <v>16570</v>
          </cell>
        </row>
        <row r="2255">
          <cell r="A2255" t="str">
            <v>10 2520 080</v>
          </cell>
          <cell r="B2255" t="str">
            <v>EV zasun, nr. 4000 (HAWLE), DN 80.</v>
          </cell>
          <cell r="C2255" t="str">
            <v>kos</v>
          </cell>
          <cell r="D2255">
            <v>19390</v>
          </cell>
        </row>
        <row r="2256">
          <cell r="A2256" t="str">
            <v>10 2520 100</v>
          </cell>
          <cell r="B2256" t="str">
            <v>EV zasun, nr. 4000 (HAWLE), DN 100.</v>
          </cell>
          <cell r="C2256" t="str">
            <v>kos</v>
          </cell>
          <cell r="D2256">
            <v>23540</v>
          </cell>
        </row>
        <row r="2257">
          <cell r="A2257" t="str">
            <v>10 2520 125</v>
          </cell>
          <cell r="B2257" t="str">
            <v>EV zasun, nr. 4000 (HAWLE), DN 125.</v>
          </cell>
          <cell r="C2257" t="str">
            <v>kos</v>
          </cell>
          <cell r="D2257">
            <v>29940</v>
          </cell>
        </row>
        <row r="2258">
          <cell r="A2258" t="str">
            <v>10 2520 150</v>
          </cell>
          <cell r="B2258" t="str">
            <v>EV zasun, nr. 4000 (HAWLE), DN 150.</v>
          </cell>
          <cell r="C2258" t="str">
            <v>kos</v>
          </cell>
          <cell r="D2258">
            <v>38720</v>
          </cell>
        </row>
        <row r="2259">
          <cell r="A2259" t="str">
            <v>10 2520 200</v>
          </cell>
          <cell r="B2259" t="str">
            <v>EV zasun, nr. 4000 (HAWLE), DN 200.</v>
          </cell>
          <cell r="C2259" t="str">
            <v>kos</v>
          </cell>
          <cell r="D2259">
            <v>63580</v>
          </cell>
        </row>
        <row r="2260">
          <cell r="A2260" t="str">
            <v>10 2520 250</v>
          </cell>
          <cell r="B2260" t="str">
            <v>EV zasun, nr. 4000 (HAWLE), DN 250.</v>
          </cell>
          <cell r="C2260" t="str">
            <v>kos</v>
          </cell>
          <cell r="D2260">
            <v>88880</v>
          </cell>
        </row>
        <row r="2261">
          <cell r="A2261" t="str">
            <v>10 2520 300</v>
          </cell>
          <cell r="B2261" t="str">
            <v>EV zasun, nr. 4000 (HAWLE), DN 300.</v>
          </cell>
          <cell r="C2261" t="str">
            <v>kos</v>
          </cell>
          <cell r="D2261">
            <v>126500</v>
          </cell>
        </row>
        <row r="2263">
          <cell r="A2263" t="str">
            <v>10 2521 000</v>
          </cell>
          <cell r="B2263" t="str">
            <v>EV zasun, tip F5, z ročnim kolesom (EPOXI), BandR</v>
          </cell>
        </row>
        <row r="2264">
          <cell r="A2264" t="str">
            <v>10 2521 050</v>
          </cell>
          <cell r="B2264" t="str">
            <v>EV zasun, tip F5, z ročnim kolesom (EPOXI), DN 50.</v>
          </cell>
          <cell r="C2264" t="str">
            <v>kos</v>
          </cell>
          <cell r="D2264">
            <v>16160</v>
          </cell>
        </row>
        <row r="2265">
          <cell r="A2265" t="str">
            <v>10 2521 065</v>
          </cell>
          <cell r="B2265" t="str">
            <v>EV zasun, tip F5, z ročnim kolesom (EPOXI), DN 65.</v>
          </cell>
          <cell r="C2265" t="str">
            <v>kos</v>
          </cell>
          <cell r="D2265">
            <v>19880</v>
          </cell>
        </row>
        <row r="2266">
          <cell r="A2266" t="str">
            <v>10 2521 080</v>
          </cell>
          <cell r="B2266" t="str">
            <v>EV zasun, tip F5, z ročnim kolesom (EPOXI), DN 80.</v>
          </cell>
          <cell r="C2266" t="str">
            <v>kos</v>
          </cell>
          <cell r="D2266">
            <v>23280</v>
          </cell>
        </row>
        <row r="2267">
          <cell r="A2267" t="str">
            <v>10 2521 100</v>
          </cell>
          <cell r="B2267" t="str">
            <v>EV zasun, tip F5, z ročnim kolesom (EPOXI), DN 100.</v>
          </cell>
          <cell r="C2267" t="str">
            <v>kos</v>
          </cell>
          <cell r="D2267">
            <v>28250</v>
          </cell>
        </row>
        <row r="2268">
          <cell r="A2268" t="str">
            <v>10 2521 125</v>
          </cell>
          <cell r="B2268" t="str">
            <v>EV zasun, tip F5, z ročnim kolesom (EPOXI), DN 125.</v>
          </cell>
          <cell r="C2268" t="str">
            <v>kos</v>
          </cell>
          <cell r="D2268">
            <v>35930</v>
          </cell>
        </row>
        <row r="2269">
          <cell r="A2269" t="str">
            <v>10 2521 150</v>
          </cell>
          <cell r="B2269" t="str">
            <v>EV zasun, tip F5, z ročnim kolesom (EPOXI), DN 150.</v>
          </cell>
          <cell r="C2269" t="str">
            <v>kos</v>
          </cell>
          <cell r="D2269">
            <v>47250</v>
          </cell>
        </row>
        <row r="2270">
          <cell r="A2270" t="str">
            <v>10 2521 200</v>
          </cell>
          <cell r="B2270" t="str">
            <v>EV zasun, tip F5, z ročnim kolesom (EPOXI), DN 200.</v>
          </cell>
          <cell r="C2270" t="str">
            <v>kos</v>
          </cell>
          <cell r="D2270">
            <v>67290</v>
          </cell>
        </row>
        <row r="2271">
          <cell r="A2271" t="str">
            <v>10 2521 250</v>
          </cell>
          <cell r="B2271" t="str">
            <v>EV zasun, tip F5, z ročnim kolesom (EPOXI), DN 250.</v>
          </cell>
          <cell r="C2271" t="str">
            <v>kos</v>
          </cell>
          <cell r="D2271">
            <v>106660</v>
          </cell>
        </row>
        <row r="2273">
          <cell r="A2273" t="str">
            <v>10 2550 000</v>
          </cell>
          <cell r="B2273" t="str">
            <v>Protipovratna loputa</v>
          </cell>
        </row>
        <row r="2274">
          <cell r="A2274" t="str">
            <v>10 2550 050</v>
          </cell>
          <cell r="B2274" t="str">
            <v>Protipovratna loputa DN 50.</v>
          </cell>
          <cell r="C2274" t="str">
            <v>kos</v>
          </cell>
          <cell r="D2274">
            <v>10450</v>
          </cell>
        </row>
        <row r="2275">
          <cell r="A2275" t="str">
            <v>10 2550 065</v>
          </cell>
          <cell r="B2275" t="str">
            <v>Protipovratna loputa DN 65.</v>
          </cell>
          <cell r="C2275" t="str">
            <v>kos</v>
          </cell>
          <cell r="D2275">
            <v>12730</v>
          </cell>
        </row>
        <row r="2276">
          <cell r="A2276" t="str">
            <v>10 2550 080</v>
          </cell>
          <cell r="B2276" t="str">
            <v>Protipovratna loputa DN 80.</v>
          </cell>
          <cell r="C2276" t="str">
            <v>kos</v>
          </cell>
          <cell r="D2276">
            <v>15110</v>
          </cell>
        </row>
        <row r="2277">
          <cell r="A2277" t="str">
            <v>10 2550 100</v>
          </cell>
          <cell r="B2277" t="str">
            <v>Protipovratna loputa DN 100.</v>
          </cell>
          <cell r="C2277" t="str">
            <v>kos</v>
          </cell>
          <cell r="D2277">
            <v>16530</v>
          </cell>
        </row>
        <row r="2278">
          <cell r="A2278" t="str">
            <v>10 2550 125</v>
          </cell>
          <cell r="B2278" t="str">
            <v>Protipovratna loputa DN 125.</v>
          </cell>
          <cell r="C2278" t="str">
            <v>kos</v>
          </cell>
          <cell r="D2278">
            <v>19100</v>
          </cell>
        </row>
        <row r="2279">
          <cell r="A2279" t="str">
            <v>10 2550 150</v>
          </cell>
          <cell r="B2279" t="str">
            <v>Protipovratna loputa DN 150.</v>
          </cell>
          <cell r="C2279" t="str">
            <v>kos</v>
          </cell>
          <cell r="D2279">
            <v>23750</v>
          </cell>
        </row>
        <row r="2280">
          <cell r="A2280" t="str">
            <v>10 2550 200</v>
          </cell>
          <cell r="B2280" t="str">
            <v>Protipovratna loputa DN 200.</v>
          </cell>
          <cell r="C2280" t="str">
            <v>kos</v>
          </cell>
          <cell r="D2280">
            <v>30970</v>
          </cell>
        </row>
        <row r="2281">
          <cell r="A2281" t="str">
            <v>10 2550 250</v>
          </cell>
          <cell r="B2281" t="str">
            <v>Protipovratna loputa DN 250.</v>
          </cell>
          <cell r="C2281" t="str">
            <v>kos</v>
          </cell>
          <cell r="D2281">
            <v>44460</v>
          </cell>
        </row>
        <row r="2283">
          <cell r="A2283" t="str">
            <v>10 2560 000</v>
          </cell>
          <cell r="B2283" t="str">
            <v>Ploščati  kljunasti zasun (EV)</v>
          </cell>
        </row>
        <row r="2284">
          <cell r="A2284" t="str">
            <v>10 2560 050</v>
          </cell>
          <cell r="B2284" t="str">
            <v>Ploščati kljunasti zasun (EV), DN 50.</v>
          </cell>
          <cell r="C2284" t="str">
            <v>kos</v>
          </cell>
          <cell r="D2284">
            <v>16930</v>
          </cell>
        </row>
        <row r="2285">
          <cell r="A2285" t="str">
            <v>10 2560 065</v>
          </cell>
          <cell r="B2285" t="str">
            <v>Ploščati kljunasti zasun (EV), DN 65.</v>
          </cell>
          <cell r="C2285" t="str">
            <v>kos</v>
          </cell>
          <cell r="D2285">
            <v>20750</v>
          </cell>
        </row>
        <row r="2286">
          <cell r="A2286" t="str">
            <v>10 2560 080</v>
          </cell>
          <cell r="B2286" t="str">
            <v>Ploščati kljunasti zasun (EV), DN 80.</v>
          </cell>
          <cell r="C2286" t="str">
            <v>kos</v>
          </cell>
          <cell r="D2286">
            <v>24570</v>
          </cell>
        </row>
        <row r="2287">
          <cell r="A2287" t="str">
            <v>10 2560 100</v>
          </cell>
          <cell r="B2287" t="str">
            <v>Ploščati kljunasti zasun (EV), DN 100.</v>
          </cell>
          <cell r="C2287" t="str">
            <v>kos</v>
          </cell>
          <cell r="D2287">
            <v>29310</v>
          </cell>
        </row>
        <row r="2288">
          <cell r="A2288" t="str">
            <v>10 2560 125</v>
          </cell>
          <cell r="B2288" t="str">
            <v>Ploščati kljunasti zasun (EV), DN 125.</v>
          </cell>
          <cell r="C2288" t="str">
            <v>kos</v>
          </cell>
          <cell r="D2288">
            <v>37790</v>
          </cell>
        </row>
        <row r="2289">
          <cell r="A2289" t="str">
            <v>10 2560 150</v>
          </cell>
          <cell r="B2289" t="str">
            <v>Ploščati kljunasti zasun (EV), DN  150.</v>
          </cell>
          <cell r="C2289" t="str">
            <v>kos</v>
          </cell>
          <cell r="D2289">
            <v>51560</v>
          </cell>
        </row>
        <row r="2290">
          <cell r="A2290" t="str">
            <v>10 2560 200</v>
          </cell>
          <cell r="B2290" t="str">
            <v>Ploščati kljunasti zasun (EV), DN  200.</v>
          </cell>
          <cell r="C2290" t="str">
            <v>kos</v>
          </cell>
          <cell r="D2290">
            <v>67340</v>
          </cell>
        </row>
        <row r="2291">
          <cell r="A2291" t="str">
            <v>10 2560 300</v>
          </cell>
          <cell r="B2291" t="str">
            <v>Ploščati kljunasti zasun (EV), DN  300.</v>
          </cell>
          <cell r="C2291" t="str">
            <v>kos</v>
          </cell>
          <cell r="D2291">
            <v>126820</v>
          </cell>
        </row>
        <row r="2292">
          <cell r="A2292" t="str">
            <v>10 2560 350</v>
          </cell>
          <cell r="B2292" t="str">
            <v>Ovalno kljunasti zasun (EV), DN 350.</v>
          </cell>
          <cell r="C2292" t="str">
            <v>kos</v>
          </cell>
          <cell r="D2292">
            <v>226870</v>
          </cell>
        </row>
        <row r="2293">
          <cell r="A2293" t="str">
            <v>10 2560 400</v>
          </cell>
          <cell r="B2293" t="str">
            <v>Ploščati kljunasti zasun (EV), DN  400.</v>
          </cell>
          <cell r="C2293" t="str">
            <v>kos</v>
          </cell>
          <cell r="D2293">
            <v>252400</v>
          </cell>
        </row>
        <row r="2295">
          <cell r="A2295" t="str">
            <v>10 2561 000</v>
          </cell>
          <cell r="B2295" t="str">
            <v>Ovalno kljunasti zasun (EV)</v>
          </cell>
        </row>
        <row r="2296">
          <cell r="A2296" t="str">
            <v>10 2561 050</v>
          </cell>
          <cell r="B2296" t="str">
            <v>Ovalno kljunasti zasun, DN 50.</v>
          </cell>
          <cell r="C2296" t="str">
            <v>kos</v>
          </cell>
          <cell r="D2296">
            <v>16930</v>
          </cell>
        </row>
        <row r="2297">
          <cell r="A2297" t="str">
            <v>10 2561 065</v>
          </cell>
          <cell r="B2297" t="str">
            <v>Ovalno kljunasti zasun, DN 65.</v>
          </cell>
          <cell r="C2297" t="str">
            <v>kos</v>
          </cell>
          <cell r="D2297">
            <v>20750</v>
          </cell>
        </row>
        <row r="2298">
          <cell r="A2298" t="str">
            <v>10 2561 080</v>
          </cell>
          <cell r="B2298" t="str">
            <v>Ovalno kljunasti zasun, DN 80.</v>
          </cell>
          <cell r="C2298" t="str">
            <v>kos</v>
          </cell>
          <cell r="D2298">
            <v>24570</v>
          </cell>
        </row>
        <row r="2299">
          <cell r="A2299" t="str">
            <v>10 2561 100</v>
          </cell>
          <cell r="B2299" t="str">
            <v>Ovalno kljunasti zasun, DN 100.</v>
          </cell>
          <cell r="C2299" t="str">
            <v>kos</v>
          </cell>
          <cell r="D2299">
            <v>29310</v>
          </cell>
        </row>
        <row r="2300">
          <cell r="A2300" t="str">
            <v>10 2561 125</v>
          </cell>
          <cell r="B2300" t="str">
            <v>Ovalno kljunasti zasun, DN 125.</v>
          </cell>
          <cell r="C2300" t="str">
            <v>kos</v>
          </cell>
          <cell r="D2300">
            <v>37790</v>
          </cell>
        </row>
        <row r="2301">
          <cell r="A2301" t="str">
            <v>10 2561 150</v>
          </cell>
          <cell r="B2301" t="str">
            <v>Ovalno kljunasti zasun, DN  150.</v>
          </cell>
          <cell r="C2301" t="str">
            <v>kos</v>
          </cell>
          <cell r="D2301">
            <v>51560</v>
          </cell>
        </row>
        <row r="2302">
          <cell r="A2302" t="str">
            <v>10 2561 200</v>
          </cell>
          <cell r="B2302" t="str">
            <v>Ovalno kljunasti zasun, DN  200.</v>
          </cell>
          <cell r="C2302" t="str">
            <v>kos</v>
          </cell>
          <cell r="D2302">
            <v>67340</v>
          </cell>
        </row>
        <row r="2303">
          <cell r="A2303" t="str">
            <v>10 2561 300</v>
          </cell>
          <cell r="B2303" t="str">
            <v>Ovalno kljunasti zasun, DN  300.</v>
          </cell>
          <cell r="C2303" t="str">
            <v>kos</v>
          </cell>
          <cell r="D2303">
            <v>126820</v>
          </cell>
        </row>
        <row r="2304">
          <cell r="A2304" t="str">
            <v>10 2561 350</v>
          </cell>
          <cell r="B2304" t="str">
            <v>Ovalno kljunasti zasun, DN  350.</v>
          </cell>
          <cell r="C2304" t="str">
            <v>kos</v>
          </cell>
          <cell r="D2304">
            <v>226870</v>
          </cell>
        </row>
        <row r="2305">
          <cell r="A2305" t="str">
            <v>10 2561 400</v>
          </cell>
          <cell r="B2305" t="str">
            <v>Ovalno kljunasti zasun, DN  400.</v>
          </cell>
          <cell r="C2305" t="str">
            <v>kos</v>
          </cell>
          <cell r="D2305">
            <v>252400</v>
          </cell>
        </row>
        <row r="2307">
          <cell r="A2307" t="str">
            <v>10 2562 000</v>
          </cell>
          <cell r="B2307" t="str">
            <v>Ročno kolo za ovalno in ploščato-kljunasti zasun</v>
          </cell>
        </row>
        <row r="2308">
          <cell r="A2308" t="str">
            <v>10 2562 050</v>
          </cell>
          <cell r="B2308" t="str">
            <v>Ročno kolo za ovalno- in ploščato-kljunasti zasun, DN 50.</v>
          </cell>
          <cell r="C2308" t="str">
            <v>kos</v>
          </cell>
          <cell r="D2308">
            <v>1340</v>
          </cell>
        </row>
        <row r="2309">
          <cell r="A2309" t="str">
            <v>10 2562 080</v>
          </cell>
          <cell r="B2309" t="str">
            <v>Ročno kolo za ovalno- in ploščato-kljunasti zasun, DN 65-80.</v>
          </cell>
          <cell r="C2309" t="str">
            <v>kos</v>
          </cell>
          <cell r="D2309">
            <v>1740</v>
          </cell>
        </row>
        <row r="2310">
          <cell r="A2310" t="str">
            <v>10 2562 100</v>
          </cell>
          <cell r="B2310" t="str">
            <v>Ročno kolo za ovalno- in ploščato-kljunasti zasun, DN  100.</v>
          </cell>
          <cell r="C2310" t="str">
            <v>kos</v>
          </cell>
          <cell r="D2310">
            <v>2480</v>
          </cell>
        </row>
        <row r="2311">
          <cell r="A2311" t="str">
            <v>10 2562 150</v>
          </cell>
          <cell r="B2311" t="str">
            <v>Ročno kolo za ovalno- in ploščato-kljunasti zasun, DN 125-150.</v>
          </cell>
          <cell r="C2311" t="str">
            <v>kos</v>
          </cell>
          <cell r="D2311">
            <v>2750</v>
          </cell>
        </row>
        <row r="2312">
          <cell r="A2312" t="str">
            <v>10 2562 200</v>
          </cell>
          <cell r="B2312" t="str">
            <v>Ročno kolo za ovalno- in ploščato-kljunasti zasun, DN  200.</v>
          </cell>
          <cell r="C2312" t="str">
            <v>kos</v>
          </cell>
          <cell r="D2312">
            <v>3610</v>
          </cell>
        </row>
        <row r="2314">
          <cell r="A2314" t="str">
            <v>10 2570 000</v>
          </cell>
          <cell r="B2314" t="str">
            <v>EV zasun, nr. 4000 (HAWLE).</v>
          </cell>
        </row>
        <row r="2315">
          <cell r="A2315" t="str">
            <v>10 2570 050</v>
          </cell>
          <cell r="B2315" t="str">
            <v>EV zasun, nr. 4000 (HAWLE), DN 50.</v>
          </cell>
          <cell r="C2315" t="str">
            <v>kos</v>
          </cell>
          <cell r="D2315">
            <v>18750</v>
          </cell>
        </row>
        <row r="2316">
          <cell r="A2316" t="str">
            <v>10 2570 065</v>
          </cell>
          <cell r="B2316" t="str">
            <v>EV zasun, nr. 4000 (HAWLE), DN 65.</v>
          </cell>
          <cell r="C2316" t="str">
            <v>kos</v>
          </cell>
          <cell r="D2316">
            <v>21890</v>
          </cell>
        </row>
        <row r="2317">
          <cell r="A2317" t="str">
            <v>10 2570 080</v>
          </cell>
          <cell r="B2317" t="str">
            <v>EV zasun, nr. 4000 (HAWLE), DN 80.</v>
          </cell>
          <cell r="C2317" t="str">
            <v>kos</v>
          </cell>
          <cell r="D2317">
            <v>26030</v>
          </cell>
        </row>
        <row r="2318">
          <cell r="A2318" t="str">
            <v>10 2570 100</v>
          </cell>
          <cell r="B2318" t="str">
            <v>EV zasun, nr. 4000 (HAWLE), DN 100.</v>
          </cell>
          <cell r="C2318" t="str">
            <v>kos</v>
          </cell>
          <cell r="D2318">
            <v>29930</v>
          </cell>
        </row>
        <row r="2319">
          <cell r="A2319" t="str">
            <v>10 2570 125</v>
          </cell>
          <cell r="B2319" t="str">
            <v>EV zasun, nr. 4000 (HAWLE), DN 125.</v>
          </cell>
          <cell r="C2319" t="str">
            <v>kos</v>
          </cell>
          <cell r="D2319">
            <v>46090</v>
          </cell>
        </row>
        <row r="2320">
          <cell r="A2320" t="str">
            <v>10 2570 150</v>
          </cell>
          <cell r="B2320" t="str">
            <v>EV zasun, nr. 4000 (HAWLE), DN 150.</v>
          </cell>
          <cell r="C2320" t="str">
            <v>kos</v>
          </cell>
          <cell r="D2320">
            <v>56160</v>
          </cell>
        </row>
        <row r="2321">
          <cell r="A2321" t="str">
            <v>10 2570 200</v>
          </cell>
          <cell r="B2321" t="str">
            <v>EV zasun, nr. 4000 (HAWLE), DN 200.</v>
          </cell>
          <cell r="C2321" t="str">
            <v>kos</v>
          </cell>
          <cell r="D2321">
            <v>72760</v>
          </cell>
        </row>
        <row r="2322">
          <cell r="A2322" t="str">
            <v>10 2570 250</v>
          </cell>
          <cell r="B2322" t="str">
            <v>EV zasun, nr. 4000 (HAWLE), DN 250.</v>
          </cell>
          <cell r="C2322" t="str">
            <v>kos</v>
          </cell>
          <cell r="D2322">
            <v>145020</v>
          </cell>
        </row>
        <row r="2323">
          <cell r="A2323" t="str">
            <v>10 2570 300</v>
          </cell>
          <cell r="B2323" t="str">
            <v>EV zasun, nr. 4000 (HAWLE), DN 300.</v>
          </cell>
          <cell r="C2323" t="str">
            <v>kos</v>
          </cell>
          <cell r="D2323">
            <v>190800</v>
          </cell>
        </row>
        <row r="2325">
          <cell r="A2325" t="str">
            <v>10 2571 000</v>
          </cell>
          <cell r="B2325" t="str">
            <v>Ročno kolo za ovalno in ploščato-kljunasti zasun (HAWLE)</v>
          </cell>
        </row>
        <row r="2326">
          <cell r="A2326" t="str">
            <v>10 2571 050</v>
          </cell>
          <cell r="B2326" t="str">
            <v>Ročno kolo za ovalno- in ploščato-kljunasti zasun (HAWLE), DN 50.</v>
          </cell>
          <cell r="C2326" t="str">
            <v>kos</v>
          </cell>
          <cell r="D2326">
            <v>1680</v>
          </cell>
        </row>
        <row r="2327">
          <cell r="A2327" t="str">
            <v>10 2571 065</v>
          </cell>
          <cell r="B2327" t="str">
            <v>Ročno kolo za ovalno- in ploščato-kljunasti zasun (HAWLE), DN 65.</v>
          </cell>
          <cell r="C2327" t="str">
            <v>kos</v>
          </cell>
          <cell r="D2327">
            <v>1910</v>
          </cell>
        </row>
        <row r="2328">
          <cell r="A2328" t="str">
            <v>10 2571 080</v>
          </cell>
          <cell r="B2328" t="str">
            <v>Ročno kolo za ovalno- in ploščato-kljunasti zasun (HAWLE), DN 80.</v>
          </cell>
          <cell r="C2328" t="str">
            <v>kos</v>
          </cell>
          <cell r="D2328">
            <v>2120</v>
          </cell>
        </row>
        <row r="2329">
          <cell r="A2329" t="str">
            <v>10 2571 100</v>
          </cell>
          <cell r="B2329" t="str">
            <v>Ročno kolo za ovalno- in ploščato-kljunasti zasun (HAWLE), DN 100.</v>
          </cell>
          <cell r="C2329" t="str">
            <v>kos</v>
          </cell>
          <cell r="D2329">
            <v>2680</v>
          </cell>
        </row>
        <row r="2330">
          <cell r="A2330" t="str">
            <v>10 2571 125</v>
          </cell>
          <cell r="B2330" t="str">
            <v>Ročno kolo za ovalno- in ploščato-kljunasti zasun (HAWLE), DN 125.</v>
          </cell>
          <cell r="C2330" t="str">
            <v>kos</v>
          </cell>
          <cell r="D2330">
            <v>4390</v>
          </cell>
        </row>
        <row r="2331">
          <cell r="A2331" t="str">
            <v>10 2571 150</v>
          </cell>
          <cell r="B2331" t="str">
            <v>Ročno kolo za ovalno- in ploščato-kljunasti zasun (HAWLE), DN 150.</v>
          </cell>
          <cell r="C2331" t="str">
            <v>kos</v>
          </cell>
          <cell r="D2331">
            <v>4390</v>
          </cell>
        </row>
        <row r="2332">
          <cell r="A2332" t="str">
            <v>10 2571 200</v>
          </cell>
          <cell r="B2332" t="str">
            <v>Ročno kolo za ovalno- in ploščato-kljunasti zasun (HAWLE), DN  200.</v>
          </cell>
          <cell r="C2332" t="str">
            <v>kos</v>
          </cell>
          <cell r="D2332">
            <v>6510</v>
          </cell>
        </row>
        <row r="2333">
          <cell r="A2333" t="str">
            <v>10 2571 250</v>
          </cell>
          <cell r="B2333" t="str">
            <v>Ročno kolo za ovalno- in ploščato-kljunasti zasun (HAWLE), DN  250.</v>
          </cell>
          <cell r="C2333" t="str">
            <v>kos</v>
          </cell>
          <cell r="D2333">
            <v>11390</v>
          </cell>
        </row>
        <row r="2334">
          <cell r="A2334" t="str">
            <v>10 2571 300</v>
          </cell>
          <cell r="B2334" t="str">
            <v>Ročno kolo za ovalno- in ploščato-kljunasti zasun (HAWLE), DN  300.</v>
          </cell>
          <cell r="C2334" t="str">
            <v>kos</v>
          </cell>
          <cell r="D2334">
            <v>10690</v>
          </cell>
        </row>
        <row r="2336">
          <cell r="A2336" t="str">
            <v>10 2580 000</v>
          </cell>
          <cell r="B2336" t="str">
            <v>Vgradna armatura</v>
          </cell>
        </row>
        <row r="2337">
          <cell r="A2337" t="str">
            <v>10 2580 050</v>
          </cell>
          <cell r="B2337" t="str">
            <v>Vgradna armatura, DN 50.</v>
          </cell>
          <cell r="C2337" t="str">
            <v>kos</v>
          </cell>
          <cell r="D2337">
            <v>4070</v>
          </cell>
        </row>
        <row r="2338">
          <cell r="A2338" t="str">
            <v>10 2580 051</v>
          </cell>
          <cell r="B2338" t="str">
            <v>Vgradna armatura, DN 50 (teleskopska).</v>
          </cell>
          <cell r="C2338" t="str">
            <v>kos</v>
          </cell>
          <cell r="D2338">
            <v>4520</v>
          </cell>
        </row>
        <row r="2339">
          <cell r="A2339" t="str">
            <v>10 2580 065</v>
          </cell>
          <cell r="B2339" t="str">
            <v>Vgradna armatura, DN 65-80.</v>
          </cell>
          <cell r="C2339" t="str">
            <v>kos</v>
          </cell>
          <cell r="D2339">
            <v>5090</v>
          </cell>
        </row>
        <row r="2340">
          <cell r="A2340" t="str">
            <v>10 2580 080</v>
          </cell>
          <cell r="B2340" t="str">
            <v>Vgradna armatura, DN 80 (teleskopska).</v>
          </cell>
          <cell r="C2340" t="str">
            <v>kos</v>
          </cell>
          <cell r="D2340">
            <v>5230</v>
          </cell>
        </row>
        <row r="2341">
          <cell r="A2341" t="str">
            <v>10 2580 100</v>
          </cell>
          <cell r="B2341" t="str">
            <v>Vgradna armatura, DN 100.</v>
          </cell>
          <cell r="C2341" t="str">
            <v>kos</v>
          </cell>
          <cell r="D2341">
            <v>5870</v>
          </cell>
        </row>
        <row r="2342">
          <cell r="A2342" t="str">
            <v>10 2580 101</v>
          </cell>
          <cell r="B2342" t="str">
            <v>Vgradna armatura, DN 100 (teleskopska).</v>
          </cell>
          <cell r="C2342" t="str">
            <v>kos</v>
          </cell>
          <cell r="D2342">
            <v>5340</v>
          </cell>
        </row>
        <row r="2343">
          <cell r="A2343" t="str">
            <v>10 2580 125</v>
          </cell>
          <cell r="B2343" t="str">
            <v>Vgradna armatura, DN 125 (teleskopska).</v>
          </cell>
          <cell r="C2343" t="str">
            <v>kos</v>
          </cell>
          <cell r="D2343">
            <v>6390</v>
          </cell>
        </row>
        <row r="2344">
          <cell r="A2344" t="str">
            <v>10 2580 150</v>
          </cell>
          <cell r="B2344" t="str">
            <v>Vgradna armatura, DN 150.</v>
          </cell>
          <cell r="C2344" t="str">
            <v>kos</v>
          </cell>
          <cell r="D2344">
            <v>6650</v>
          </cell>
        </row>
        <row r="2345">
          <cell r="A2345" t="str">
            <v>10 2580 151</v>
          </cell>
          <cell r="B2345" t="str">
            <v>Vgradna armatura, DN 150 (teleskopska).</v>
          </cell>
          <cell r="C2345" t="str">
            <v>kos</v>
          </cell>
          <cell r="D2345">
            <v>6430</v>
          </cell>
        </row>
        <row r="2346">
          <cell r="A2346" t="str">
            <v>10 2580 200</v>
          </cell>
          <cell r="B2346" t="str">
            <v>Vgradna armatura, DN  200.</v>
          </cell>
          <cell r="C2346" t="str">
            <v>kos</v>
          </cell>
          <cell r="D2346">
            <v>6750</v>
          </cell>
        </row>
        <row r="2347">
          <cell r="A2347" t="str">
            <v>10 2580 300</v>
          </cell>
          <cell r="B2347" t="str">
            <v>Vgradna armatura, DN  300.</v>
          </cell>
          <cell r="C2347" t="str">
            <v>kos</v>
          </cell>
          <cell r="D2347">
            <v>9200</v>
          </cell>
        </row>
        <row r="2349">
          <cell r="A2349" t="str">
            <v>10 2581 000</v>
          </cell>
          <cell r="B2349" t="str">
            <v>Vgradna armatura za hišne priključke</v>
          </cell>
        </row>
        <row r="2350">
          <cell r="A2350" t="str">
            <v>10 2581 050</v>
          </cell>
          <cell r="B2350" t="str">
            <v>Vgradna armatura za hišne priključke, teleskopska, hvgr=0.7-1.2 m.</v>
          </cell>
          <cell r="C2350" t="str">
            <v>kos</v>
          </cell>
          <cell r="D2350">
            <v>2900</v>
          </cell>
        </row>
        <row r="2351">
          <cell r="A2351" t="str">
            <v>10 2581 051</v>
          </cell>
          <cell r="B2351" t="str">
            <v>Vgradna armatura za hišne priključke, teleskopska, hvgr=0.9-1.5 m.</v>
          </cell>
          <cell r="C2351" t="str">
            <v>kos</v>
          </cell>
          <cell r="D2351">
            <v>2950</v>
          </cell>
        </row>
        <row r="2352">
          <cell r="A2352" t="str">
            <v>10 2581 065</v>
          </cell>
          <cell r="B2352" t="str">
            <v>Vgradna armatura za hišne priključke, teleskopska, hvgr=1.3-2.0 m.</v>
          </cell>
          <cell r="C2352" t="str">
            <v>kos</v>
          </cell>
          <cell r="D2352">
            <v>4120</v>
          </cell>
        </row>
        <row r="2353">
          <cell r="A2353" t="str">
            <v>10 2581 080</v>
          </cell>
          <cell r="B2353" t="str">
            <v>Vgradna armatura za hišne priključke, teleskopska, hvgr=1.1-1.7 m.</v>
          </cell>
          <cell r="C2353" t="str">
            <v>kos</v>
          </cell>
          <cell r="D2353">
            <v>4050</v>
          </cell>
        </row>
        <row r="2355">
          <cell r="A2355" t="str">
            <v>10 2580 000</v>
          </cell>
          <cell r="B2355" t="str">
            <v>Okrogli zasun z ročnim kolesom</v>
          </cell>
        </row>
        <row r="2356">
          <cell r="A2356" t="str">
            <v>10 2581 250</v>
          </cell>
          <cell r="B2356" t="str">
            <v>Okrogli zasun z ročnim kolesom DN 250, PN 25 bar.</v>
          </cell>
          <cell r="C2356" t="str">
            <v>kos</v>
          </cell>
          <cell r="D2356">
            <v>48900</v>
          </cell>
        </row>
        <row r="2357">
          <cell r="A2357" t="str">
            <v>10 2582 250</v>
          </cell>
          <cell r="B2357" t="str">
            <v>Okrogli zasun z ročnim kolesom DN 250, PN 40.</v>
          </cell>
          <cell r="C2357" t="str">
            <v>kos</v>
          </cell>
          <cell r="D2357">
            <v>48900</v>
          </cell>
        </row>
        <row r="2359">
          <cell r="A2359" t="str">
            <v>10 2590 000</v>
          </cell>
          <cell r="B2359" t="str">
            <v>Zaporna loputa, medprirobnična vgradnja</v>
          </cell>
        </row>
        <row r="2360">
          <cell r="A2360" t="str">
            <v>10 2590 050</v>
          </cell>
          <cell r="B2360" t="str">
            <v>Zaporna loputa DN 50, medprirobnična vgradnja.</v>
          </cell>
          <cell r="C2360" t="str">
            <v>kos</v>
          </cell>
          <cell r="D2360">
            <v>0</v>
          </cell>
        </row>
        <row r="2361">
          <cell r="A2361" t="str">
            <v>10 2590 080</v>
          </cell>
          <cell r="B2361" t="str">
            <v xml:space="preserve">Zaporna loputa DN 80, PN 10, medprirobnična vgradnja.          </v>
          </cell>
          <cell r="C2361" t="str">
            <v>kos</v>
          </cell>
          <cell r="D2361">
            <v>8250</v>
          </cell>
        </row>
        <row r="2362">
          <cell r="A2362" t="str">
            <v>10 2590 125</v>
          </cell>
          <cell r="B2362" t="str">
            <v xml:space="preserve">Zaporna loputa DN 125, PN 10, medprirobnična vgradnja.          </v>
          </cell>
          <cell r="C2362" t="str">
            <v>kos</v>
          </cell>
          <cell r="D2362">
            <v>10460</v>
          </cell>
        </row>
        <row r="2363">
          <cell r="A2363" t="str">
            <v>10 2590 200</v>
          </cell>
          <cell r="B2363" t="str">
            <v xml:space="preserve">Zaporna loputa DN 200, PN 10, medprirobnična vgradnja.          </v>
          </cell>
          <cell r="C2363" t="str">
            <v>kos</v>
          </cell>
          <cell r="D2363">
            <v>25850</v>
          </cell>
        </row>
        <row r="2365">
          <cell r="A2365" t="str">
            <v>10 2591 200</v>
          </cell>
          <cell r="B2365" t="str">
            <v xml:space="preserve">Zaporna loputa, DN 200, PN 16 bar, medprirobnična vgradnja.  </v>
          </cell>
          <cell r="C2365" t="str">
            <v>kos</v>
          </cell>
          <cell r="D2365">
            <v>6760</v>
          </cell>
        </row>
        <row r="2366">
          <cell r="A2366" t="str">
            <v>10 2591 300</v>
          </cell>
          <cell r="B2366" t="str">
            <v xml:space="preserve">Zaporna loputa, DN 300, PN 16 bar, medprirobnična vgradnja.  </v>
          </cell>
          <cell r="C2366" t="str">
            <v>kos</v>
          </cell>
          <cell r="D2366">
            <v>40010</v>
          </cell>
        </row>
        <row r="2367">
          <cell r="A2367" t="str">
            <v>10 2591 500</v>
          </cell>
          <cell r="B2367" t="str">
            <v xml:space="preserve">Zaporna loputa, DN 500, PN 16 bar, medprirobnična vgradnja.  </v>
          </cell>
          <cell r="C2367" t="str">
            <v>kos</v>
          </cell>
          <cell r="D2367">
            <v>103150</v>
          </cell>
        </row>
        <row r="2369">
          <cell r="A2369" t="str">
            <v>10 2600 000</v>
          </cell>
          <cell r="B2369" t="str">
            <v>Membranski povratni ventil</v>
          </cell>
        </row>
        <row r="2370">
          <cell r="A2370" t="str">
            <v>10 2600 100</v>
          </cell>
          <cell r="B2370" t="str">
            <v>Membranski povratni ventil (IMP) DN 100.</v>
          </cell>
          <cell r="C2370" t="str">
            <v>kos</v>
          </cell>
          <cell r="D2370">
            <v>21670</v>
          </cell>
        </row>
        <row r="2373">
          <cell r="A2373" t="str">
            <v>10 2610 000</v>
          </cell>
          <cell r="B2373" t="str">
            <v>Plovni ventil</v>
          </cell>
        </row>
        <row r="2374">
          <cell r="A2374" t="str">
            <v>10 2610 050</v>
          </cell>
          <cell r="B2374" t="str">
            <v>Plovni ventil, DN 1/2".</v>
          </cell>
          <cell r="C2374" t="str">
            <v>kos</v>
          </cell>
          <cell r="D2374">
            <v>7230</v>
          </cell>
        </row>
        <row r="2375">
          <cell r="A2375" t="str">
            <v>10 2610 065</v>
          </cell>
          <cell r="B2375" t="str">
            <v>Plovni ventil, DN 3/4".</v>
          </cell>
          <cell r="C2375" t="str">
            <v>kos</v>
          </cell>
          <cell r="D2375">
            <v>9500</v>
          </cell>
        </row>
        <row r="2376">
          <cell r="A2376" t="str">
            <v>10 2610 025</v>
          </cell>
          <cell r="B2376" t="str">
            <v>Plovni ventil, DN 1".</v>
          </cell>
          <cell r="C2376" t="str">
            <v>kos</v>
          </cell>
          <cell r="D2376">
            <v>11180</v>
          </cell>
        </row>
        <row r="2377">
          <cell r="A2377" t="str">
            <v>10 2610 100</v>
          </cell>
          <cell r="B2377" t="str">
            <v>Plovni ventil, DN 5/4".</v>
          </cell>
          <cell r="C2377" t="str">
            <v>kos</v>
          </cell>
          <cell r="D2377">
            <v>14520</v>
          </cell>
        </row>
        <row r="2378">
          <cell r="A2378" t="str">
            <v>10 2610 100</v>
          </cell>
          <cell r="B2378" t="str">
            <v>Plovni ventil, DN 6/4".</v>
          </cell>
          <cell r="C2378" t="str">
            <v>kos</v>
          </cell>
          <cell r="D2378">
            <v>17200</v>
          </cell>
        </row>
        <row r="2379">
          <cell r="A2379" t="str">
            <v>10 2610 100</v>
          </cell>
          <cell r="B2379" t="str">
            <v>Plovni ventil, DN 2".</v>
          </cell>
          <cell r="C2379" t="str">
            <v>kos</v>
          </cell>
          <cell r="D2379">
            <v>23480</v>
          </cell>
        </row>
        <row r="2380">
          <cell r="A2380" t="str">
            <v>10 2610 100</v>
          </cell>
          <cell r="B2380" t="str">
            <v>Plovni ventil, DN 2 1/2".</v>
          </cell>
          <cell r="C2380" t="str">
            <v>kos</v>
          </cell>
          <cell r="D2380">
            <v>25400</v>
          </cell>
        </row>
        <row r="2381">
          <cell r="A2381" t="str">
            <v>10 2610 100</v>
          </cell>
          <cell r="B2381" t="str">
            <v>Plovni ventil, DN 3".</v>
          </cell>
          <cell r="C2381" t="str">
            <v>kos</v>
          </cell>
          <cell r="D2381">
            <v>34750</v>
          </cell>
        </row>
        <row r="2383">
          <cell r="A2383" t="str">
            <v>10 2611 000</v>
          </cell>
          <cell r="B2383" t="str">
            <v>Kotni plovni ventil (vž)</v>
          </cell>
        </row>
        <row r="2384">
          <cell r="A2384" t="str">
            <v>10 2611 040</v>
          </cell>
          <cell r="B2384" t="str">
            <v>Kotni plovni ventil, PN 10, DN 40.</v>
          </cell>
          <cell r="C2384" t="str">
            <v>kos</v>
          </cell>
          <cell r="D2384">
            <v>61820</v>
          </cell>
        </row>
        <row r="2385">
          <cell r="A2385" t="str">
            <v>10 2611 050</v>
          </cell>
          <cell r="B2385" t="str">
            <v>Kotni plovni ventil, PN 10, DN 50.</v>
          </cell>
          <cell r="C2385" t="str">
            <v>kos</v>
          </cell>
          <cell r="D2385">
            <v>57020</v>
          </cell>
        </row>
        <row r="2386">
          <cell r="A2386" t="str">
            <v>10 2611 060</v>
          </cell>
          <cell r="B2386" t="str">
            <v>Kotni plovni ventil, PN 10, DN 60.</v>
          </cell>
          <cell r="C2386" t="str">
            <v>kos</v>
          </cell>
          <cell r="D2386">
            <v>83600</v>
          </cell>
        </row>
        <row r="2387">
          <cell r="A2387" t="str">
            <v>10 2611 080</v>
          </cell>
          <cell r="B2387" t="str">
            <v>Kotni plovni ventil, PN 10, DN 80.</v>
          </cell>
          <cell r="C2387" t="str">
            <v>kos</v>
          </cell>
          <cell r="D2387">
            <v>83160</v>
          </cell>
        </row>
        <row r="2388">
          <cell r="A2388" t="str">
            <v>10 2611 100</v>
          </cell>
          <cell r="B2388" t="str">
            <v>Kotni plovni ventil, PN 10, DN 100.</v>
          </cell>
          <cell r="C2388" t="str">
            <v>kos</v>
          </cell>
          <cell r="D2388">
            <v>127400</v>
          </cell>
        </row>
        <row r="2389">
          <cell r="A2389" t="str">
            <v>10 2611 125</v>
          </cell>
          <cell r="B2389" t="str">
            <v>Kotni plovni ventil, PN 10, DN 125.</v>
          </cell>
          <cell r="C2389" t="str">
            <v>kos</v>
          </cell>
          <cell r="D2389">
            <v>148500</v>
          </cell>
        </row>
        <row r="2390">
          <cell r="A2390" t="str">
            <v>10 2611 150</v>
          </cell>
          <cell r="B2390" t="str">
            <v>Kotni plovni ventil, PN 10, DN 150.</v>
          </cell>
          <cell r="C2390" t="str">
            <v>kos</v>
          </cell>
          <cell r="D2390">
            <v>225500</v>
          </cell>
        </row>
        <row r="2391">
          <cell r="A2391" t="str">
            <v>10 2611 200</v>
          </cell>
          <cell r="B2391" t="str">
            <v>Kotni plovni ventil, PN 10, DN 200.</v>
          </cell>
          <cell r="C2391" t="str">
            <v>kos</v>
          </cell>
          <cell r="D2391">
            <v>306900</v>
          </cell>
        </row>
        <row r="2392">
          <cell r="A2392" t="str">
            <v>10 2611 250</v>
          </cell>
          <cell r="B2392" t="str">
            <v>Kotni plovni ventil, PN 10, DN 250.</v>
          </cell>
          <cell r="C2392" t="str">
            <v>kos</v>
          </cell>
          <cell r="D2392">
            <v>490050</v>
          </cell>
        </row>
        <row r="2393">
          <cell r="A2393" t="str">
            <v>10 2611 300</v>
          </cell>
          <cell r="B2393" t="str">
            <v>Kotni plovni ventil, PN 10, DN 300.</v>
          </cell>
          <cell r="C2393" t="str">
            <v>kos</v>
          </cell>
          <cell r="D2393">
            <v>599500</v>
          </cell>
        </row>
        <row r="2395">
          <cell r="A2395" t="str">
            <v>10 2612 000</v>
          </cell>
          <cell r="B2395" t="str">
            <v>Kotni plovni ventil (ju)</v>
          </cell>
        </row>
        <row r="2396">
          <cell r="A2396" t="str">
            <v>10 2612 050</v>
          </cell>
          <cell r="B2396" t="str">
            <v>Kotni plovni ventil, PN 10, DN 50.</v>
          </cell>
          <cell r="C2396" t="str">
            <v>kos</v>
          </cell>
          <cell r="D2396">
            <v>112800</v>
          </cell>
        </row>
        <row r="2397">
          <cell r="A2397" t="str">
            <v>10 2612 065</v>
          </cell>
          <cell r="B2397" t="str">
            <v>Kotni plovni ventil, PN 10, DN 65.</v>
          </cell>
          <cell r="C2397" t="str">
            <v>kos</v>
          </cell>
          <cell r="D2397">
            <v>130200</v>
          </cell>
        </row>
        <row r="2398">
          <cell r="A2398" t="str">
            <v>10 2612 080</v>
          </cell>
          <cell r="B2398" t="str">
            <v>Kotni plovni ventil, PN 10, DN 80.</v>
          </cell>
          <cell r="C2398" t="str">
            <v>kos</v>
          </cell>
          <cell r="D2398">
            <v>130200</v>
          </cell>
        </row>
        <row r="2399">
          <cell r="A2399" t="str">
            <v>10 2612 100</v>
          </cell>
          <cell r="B2399" t="str">
            <v>Kotni plovni ventil, PN 10, DN 100.</v>
          </cell>
          <cell r="C2399" t="str">
            <v>kos</v>
          </cell>
          <cell r="D2399">
            <v>189700</v>
          </cell>
        </row>
        <row r="2400">
          <cell r="A2400" t="str">
            <v>10 2612 125</v>
          </cell>
          <cell r="B2400" t="str">
            <v>Kotni plovni ventil, PN 10, DN 125.</v>
          </cell>
          <cell r="C2400" t="str">
            <v>kos</v>
          </cell>
          <cell r="D2400">
            <v>213400</v>
          </cell>
        </row>
        <row r="2402">
          <cell r="A2402" t="str">
            <v>10 2700 000</v>
          </cell>
          <cell r="B2402" t="str">
            <v>Pogon</v>
          </cell>
        </row>
        <row r="2403">
          <cell r="A2403" t="str">
            <v>10 2700 080</v>
          </cell>
          <cell r="B2403" t="str">
            <v>Ročica zaporne lopute DN 80, tip 6.</v>
          </cell>
          <cell r="C2403" t="str">
            <v>kos</v>
          </cell>
          <cell r="D2403">
            <v>1210</v>
          </cell>
        </row>
        <row r="2405">
          <cell r="A2405" t="str">
            <v>10 2710 080</v>
          </cell>
          <cell r="B2405" t="str">
            <v xml:space="preserve">Elektromotorni pogon zaporne lopute DN 80, tip 6.  </v>
          </cell>
          <cell r="C2405" t="str">
            <v>kos</v>
          </cell>
          <cell r="D2405">
            <v>125000</v>
          </cell>
        </row>
        <row r="2406">
          <cell r="A2406" t="str">
            <v>10 2710 300</v>
          </cell>
          <cell r="B2406" t="str">
            <v xml:space="preserve">Elektromotorni pogon zaporne lopute DN 300, tip 6.          </v>
          </cell>
          <cell r="C2406" t="str">
            <v>kos</v>
          </cell>
          <cell r="D2406">
            <v>334800</v>
          </cell>
        </row>
        <row r="2408">
          <cell r="A2408" t="str">
            <v>10 2800 000</v>
          </cell>
          <cell r="B2408" t="str">
            <v>Fitingi</v>
          </cell>
        </row>
        <row r="2409">
          <cell r="A2409" t="str">
            <v>10 2801 000</v>
          </cell>
          <cell r="B2409" t="str">
            <v>Pocinkan T kos</v>
          </cell>
        </row>
        <row r="2410">
          <cell r="A2410" t="str">
            <v>10 2801 010</v>
          </cell>
          <cell r="B2410" t="str">
            <v>Pocinkan T kos, DN 10 (1/2").</v>
          </cell>
          <cell r="C2410" t="str">
            <v>kos</v>
          </cell>
          <cell r="D2410">
            <v>100</v>
          </cell>
        </row>
        <row r="2411">
          <cell r="A2411" t="str">
            <v>10 2801 020</v>
          </cell>
          <cell r="B2411" t="str">
            <v>Pocinkan T kos, DN 20 (3/4").</v>
          </cell>
          <cell r="C2411" t="str">
            <v>kos</v>
          </cell>
          <cell r="D2411">
            <v>150</v>
          </cell>
        </row>
        <row r="2412">
          <cell r="A2412" t="str">
            <v>10 2801 025</v>
          </cell>
          <cell r="B2412" t="str">
            <v>Pocinkan T kos, DN 25 (1").</v>
          </cell>
          <cell r="C2412" t="str">
            <v>kos</v>
          </cell>
          <cell r="D2412">
            <v>220</v>
          </cell>
        </row>
        <row r="2413">
          <cell r="A2413" t="str">
            <v>10 2801 032</v>
          </cell>
          <cell r="B2413" t="str">
            <v>Pocinkan T kos, DN 32 (5/4").</v>
          </cell>
          <cell r="C2413" t="str">
            <v>kos</v>
          </cell>
          <cell r="D2413">
            <v>370</v>
          </cell>
        </row>
        <row r="2414">
          <cell r="A2414" t="str">
            <v>10 2801 040</v>
          </cell>
          <cell r="B2414" t="str">
            <v>Pocinkan T kos, DN 40  (6/4").</v>
          </cell>
          <cell r="C2414" t="str">
            <v>kos</v>
          </cell>
          <cell r="D2414">
            <v>630</v>
          </cell>
        </row>
        <row r="2415">
          <cell r="A2415" t="str">
            <v>10 2801 050</v>
          </cell>
          <cell r="B2415" t="str">
            <v>Pocinkan T kos, DN 50 (2").</v>
          </cell>
          <cell r="C2415" t="str">
            <v>kos</v>
          </cell>
          <cell r="D2415">
            <v>880</v>
          </cell>
        </row>
        <row r="2416">
          <cell r="A2416" t="str">
            <v>10 2801 065</v>
          </cell>
          <cell r="B2416" t="str">
            <v>Pocinkan T kos, DN 65 (2 1/2").</v>
          </cell>
          <cell r="C2416" t="str">
            <v>kos</v>
          </cell>
          <cell r="D2416">
            <v>1990</v>
          </cell>
        </row>
        <row r="2417">
          <cell r="A2417" t="str">
            <v>10 2801 080</v>
          </cell>
          <cell r="B2417" t="str">
            <v>Pocinkan T kos, DN 80 (3").</v>
          </cell>
          <cell r="C2417" t="str">
            <v>kos</v>
          </cell>
          <cell r="D2417">
            <v>2610</v>
          </cell>
        </row>
        <row r="2419">
          <cell r="A2419" t="str">
            <v>10 2810 000</v>
          </cell>
          <cell r="B2419" t="str">
            <v>Pocinkan zmanjševalni kos</v>
          </cell>
        </row>
        <row r="2420">
          <cell r="A2420" t="str">
            <v>10 2811 005</v>
          </cell>
          <cell r="B2420" t="str">
            <v>Pocinkan zmanjševalni  kos, d 1/2-1/4".</v>
          </cell>
          <cell r="C2420" t="str">
            <v>kos</v>
          </cell>
          <cell r="D2420">
            <v>90</v>
          </cell>
        </row>
        <row r="2422">
          <cell r="A2422" t="str">
            <v>10 2812 010</v>
          </cell>
          <cell r="B2422" t="str">
            <v>Pocinkan zmanjševalni  kos, d 3/4-1/2".</v>
          </cell>
          <cell r="C2422" t="str">
            <v>kos</v>
          </cell>
          <cell r="D2422">
            <v>70</v>
          </cell>
        </row>
        <row r="2424">
          <cell r="A2424" t="str">
            <v>10 2813 010</v>
          </cell>
          <cell r="B2424" t="str">
            <v>Pocinkan zmanjševalni  kos, d 1-1/2".</v>
          </cell>
          <cell r="C2424" t="str">
            <v>kos</v>
          </cell>
          <cell r="D2424">
            <v>90</v>
          </cell>
        </row>
        <row r="2425">
          <cell r="A2425" t="str">
            <v>10 2813 020</v>
          </cell>
          <cell r="B2425" t="str">
            <v>Pocinkan zmanjševalni  kos, d 1-3/4".</v>
          </cell>
          <cell r="C2425" t="str">
            <v>kos</v>
          </cell>
          <cell r="D2425">
            <v>90</v>
          </cell>
        </row>
        <row r="2427">
          <cell r="A2427" t="str">
            <v>10 2814 010</v>
          </cell>
          <cell r="B2427" t="str">
            <v>Pocinkan zmanjševalni  kos, d 5/4-1/2".</v>
          </cell>
          <cell r="C2427" t="str">
            <v>kos</v>
          </cell>
          <cell r="D2427">
            <v>160</v>
          </cell>
        </row>
        <row r="2428">
          <cell r="A2428" t="str">
            <v>10 2814 020</v>
          </cell>
          <cell r="B2428" t="str">
            <v>Pocinkan zmanjševalni  kos, d 5/4-3/4".</v>
          </cell>
          <cell r="C2428" t="str">
            <v>kos</v>
          </cell>
          <cell r="D2428">
            <v>140</v>
          </cell>
        </row>
        <row r="2429">
          <cell r="A2429" t="str">
            <v>10 2814 025</v>
          </cell>
          <cell r="B2429" t="str">
            <v>Pocinkan zmanjševalni  kos, d 5/4-1".</v>
          </cell>
          <cell r="C2429" t="str">
            <v>kos</v>
          </cell>
          <cell r="D2429">
            <v>100</v>
          </cell>
        </row>
        <row r="2431">
          <cell r="A2431" t="str">
            <v>10 2815 010</v>
          </cell>
          <cell r="B2431" t="str">
            <v>Pocinkan zmanjševalni  kos, d 6/4-1/2".</v>
          </cell>
          <cell r="C2431" t="str">
            <v>kos</v>
          </cell>
          <cell r="D2431">
            <v>210</v>
          </cell>
        </row>
        <row r="2432">
          <cell r="A2432" t="str">
            <v>10 2815 020</v>
          </cell>
          <cell r="B2432" t="str">
            <v>Pocinkan zmanjševalni  kos, d 6/4-3/4".</v>
          </cell>
          <cell r="C2432" t="str">
            <v>kos</v>
          </cell>
          <cell r="D2432">
            <v>240</v>
          </cell>
        </row>
        <row r="2433">
          <cell r="A2433" t="str">
            <v>10 2815 025</v>
          </cell>
          <cell r="B2433" t="str">
            <v>Pocinkan zmanjševalni  kos, d 6/4-1".</v>
          </cell>
          <cell r="C2433" t="str">
            <v>kos</v>
          </cell>
          <cell r="D2433">
            <v>160</v>
          </cell>
        </row>
        <row r="2434">
          <cell r="A2434" t="str">
            <v>10 2815 032</v>
          </cell>
          <cell r="B2434" t="str">
            <v>Pocinkan zmanjševalni  kos, d 6/4-5/4".</v>
          </cell>
          <cell r="C2434" t="str">
            <v>kos</v>
          </cell>
          <cell r="D2434">
            <v>170</v>
          </cell>
        </row>
        <row r="2436">
          <cell r="A2436" t="str">
            <v>10 2816 020</v>
          </cell>
          <cell r="B2436" t="str">
            <v>Pocinkan zmanjševalni  kos, d 2-3/4".</v>
          </cell>
          <cell r="C2436" t="str">
            <v>kos</v>
          </cell>
          <cell r="D2436">
            <v>440</v>
          </cell>
        </row>
        <row r="2437">
          <cell r="A2437" t="str">
            <v>10 2816 025</v>
          </cell>
          <cell r="B2437" t="str">
            <v>Pocinkan zmanjševalni  kos, d 2-1".</v>
          </cell>
          <cell r="C2437" t="str">
            <v>kos</v>
          </cell>
          <cell r="D2437">
            <v>350</v>
          </cell>
        </row>
        <row r="2438">
          <cell r="A2438" t="str">
            <v>10 2816 032</v>
          </cell>
          <cell r="B2438" t="str">
            <v>Pocinkan zmanjševalni  kos, d 2-5/4".</v>
          </cell>
          <cell r="C2438" t="str">
            <v>kos</v>
          </cell>
          <cell r="D2438">
            <v>350</v>
          </cell>
        </row>
        <row r="2439">
          <cell r="A2439" t="str">
            <v>10 2816 040</v>
          </cell>
          <cell r="B2439" t="str">
            <v>Pocinkan zmanjševalni  kos, d 2-6/4".</v>
          </cell>
          <cell r="C2439" t="str">
            <v>kos</v>
          </cell>
          <cell r="D2439">
            <v>320</v>
          </cell>
        </row>
        <row r="2441">
          <cell r="A2441" t="str">
            <v>10 2817 025</v>
          </cell>
          <cell r="B2441" t="str">
            <v>Pocinkan zmanjševalni  kos, d 2 1/2-1".</v>
          </cell>
          <cell r="C2441" t="str">
            <v>kos</v>
          </cell>
          <cell r="D2441">
            <v>670</v>
          </cell>
        </row>
        <row r="2442">
          <cell r="A2442" t="str">
            <v>10 2817 032</v>
          </cell>
          <cell r="B2442" t="str">
            <v>Pocinkan zmanjševalni  kos, d 2 1/2-5/4".</v>
          </cell>
          <cell r="C2442" t="str">
            <v>kos</v>
          </cell>
          <cell r="D2442">
            <v>630</v>
          </cell>
        </row>
        <row r="2443">
          <cell r="A2443" t="str">
            <v>10 2817 050</v>
          </cell>
          <cell r="B2443" t="str">
            <v>Pocinkan zmanjševalni  kos, d 2 1/2-2".</v>
          </cell>
          <cell r="C2443" t="str">
            <v>kos</v>
          </cell>
          <cell r="D2443">
            <v>560</v>
          </cell>
        </row>
        <row r="2445">
          <cell r="A2445" t="str">
            <v>10 2818 050</v>
          </cell>
          <cell r="B2445" t="str">
            <v>Pocinkan zmanjševalni  kos, d 3-2".</v>
          </cell>
          <cell r="C2445" t="str">
            <v>kos</v>
          </cell>
          <cell r="D2445">
            <v>670</v>
          </cell>
        </row>
        <row r="2446">
          <cell r="A2446" t="str">
            <v>10 2818 065</v>
          </cell>
          <cell r="B2446" t="str">
            <v>Pocinkan zmanjševalni  kos, d 3-2 1/2".</v>
          </cell>
          <cell r="C2446" t="str">
            <v>kos</v>
          </cell>
          <cell r="D2446">
            <v>860</v>
          </cell>
        </row>
        <row r="2448">
          <cell r="A2448" t="str">
            <v>10 2820 000</v>
          </cell>
          <cell r="B2448" t="str">
            <v>Pocinkano koleno</v>
          </cell>
        </row>
        <row r="2449">
          <cell r="A2449" t="str">
            <v>10 2821 010</v>
          </cell>
          <cell r="B2449" t="str">
            <v>Pocinkano koleno, DN 10 (1/2").</v>
          </cell>
          <cell r="C2449" t="str">
            <v>kos</v>
          </cell>
          <cell r="D2449">
            <v>70</v>
          </cell>
        </row>
        <row r="2450">
          <cell r="A2450" t="str">
            <v>10 2821 020</v>
          </cell>
          <cell r="B2450" t="str">
            <v>Pocinkano koleno, DN 20 (3/4").</v>
          </cell>
          <cell r="C2450" t="str">
            <v>kos</v>
          </cell>
          <cell r="D2450">
            <v>100</v>
          </cell>
        </row>
        <row r="2451">
          <cell r="A2451" t="str">
            <v>10 2821 025</v>
          </cell>
          <cell r="B2451" t="str">
            <v>Pocinkano koleno, DN 25 (1").</v>
          </cell>
          <cell r="C2451" t="str">
            <v>kos</v>
          </cell>
          <cell r="D2451">
            <v>150</v>
          </cell>
        </row>
        <row r="2452">
          <cell r="A2452" t="str">
            <v>10 2821 032</v>
          </cell>
          <cell r="B2452" t="str">
            <v>Pocinkano koleno, DN 32 (5/4").</v>
          </cell>
          <cell r="C2452" t="str">
            <v>kos</v>
          </cell>
          <cell r="D2452">
            <v>280</v>
          </cell>
        </row>
        <row r="2453">
          <cell r="A2453" t="str">
            <v>10 2821 040</v>
          </cell>
          <cell r="B2453" t="str">
            <v>Pocinkano koleno, DN 40  (6/4").</v>
          </cell>
          <cell r="C2453" t="str">
            <v>kos</v>
          </cell>
          <cell r="D2453">
            <v>530</v>
          </cell>
        </row>
        <row r="2454">
          <cell r="A2454" t="str">
            <v>10 2821 050</v>
          </cell>
          <cell r="B2454" t="str">
            <v>Pocinkano koleno, DN 50 (2").</v>
          </cell>
          <cell r="C2454" t="str">
            <v>kos</v>
          </cell>
          <cell r="D2454">
            <v>610</v>
          </cell>
        </row>
        <row r="2455">
          <cell r="A2455" t="str">
            <v>10 2821 065</v>
          </cell>
          <cell r="B2455" t="str">
            <v>Pocinkano koleno, DN 65 (2 1/2").</v>
          </cell>
          <cell r="C2455" t="str">
            <v>kos</v>
          </cell>
          <cell r="D2455">
            <v>1590</v>
          </cell>
        </row>
        <row r="2456">
          <cell r="A2456" t="str">
            <v>10 2821 080</v>
          </cell>
          <cell r="B2456" t="str">
            <v>Pocinkano koleno, DN 80 (3").</v>
          </cell>
          <cell r="C2456" t="str">
            <v>kos</v>
          </cell>
          <cell r="D2456">
            <v>2180</v>
          </cell>
        </row>
        <row r="2458">
          <cell r="A2458" t="str">
            <v>10 2822 010</v>
          </cell>
          <cell r="B2458" t="str">
            <v>Pocinkano koleno z notranjim in zunanjim navojem, DN 10 (1/2").</v>
          </cell>
          <cell r="C2458" t="str">
            <v>kos</v>
          </cell>
          <cell r="D2458">
            <v>80</v>
          </cell>
        </row>
        <row r="2459">
          <cell r="A2459" t="str">
            <v>10 2822 020</v>
          </cell>
          <cell r="B2459" t="str">
            <v>Pocinkano koleno z notranjim in zunanjim navojem, DN 20 (3/4").</v>
          </cell>
          <cell r="C2459" t="str">
            <v>kos</v>
          </cell>
          <cell r="D2459">
            <v>120</v>
          </cell>
        </row>
        <row r="2460">
          <cell r="A2460" t="str">
            <v>10 2822 025</v>
          </cell>
          <cell r="B2460" t="str">
            <v>Pocinkano koleno z notranjim in zunanjim navojem, DN 25 (1").</v>
          </cell>
          <cell r="C2460" t="str">
            <v>kos</v>
          </cell>
          <cell r="D2460">
            <v>190</v>
          </cell>
        </row>
        <row r="2461">
          <cell r="A2461" t="str">
            <v>10 2822 032</v>
          </cell>
          <cell r="B2461" t="str">
            <v>Pocinkano koleno z notranjim in zunanjim navojem, DN 32 (5/4").</v>
          </cell>
          <cell r="C2461" t="str">
            <v>kos</v>
          </cell>
          <cell r="D2461">
            <v>320</v>
          </cell>
        </row>
        <row r="2462">
          <cell r="A2462" t="str">
            <v>10 2822 040</v>
          </cell>
          <cell r="B2462" t="str">
            <v>Pocinkano koleno z notranjim in zunanjim navojem, DN 40  (6/4").</v>
          </cell>
          <cell r="C2462" t="str">
            <v>kos</v>
          </cell>
          <cell r="D2462">
            <v>580</v>
          </cell>
        </row>
        <row r="2463">
          <cell r="A2463" t="str">
            <v>10 2822 050</v>
          </cell>
          <cell r="B2463" t="str">
            <v>Pocinkano koleno z notranjim in zunanjim navojem, DN 50 (2").</v>
          </cell>
          <cell r="C2463" t="str">
            <v>kos</v>
          </cell>
          <cell r="D2463">
            <v>710</v>
          </cell>
        </row>
        <row r="2465">
          <cell r="A2465" t="str">
            <v>10 2830 000</v>
          </cell>
          <cell r="B2465" t="str">
            <v>Pocinkana tuljava</v>
          </cell>
        </row>
        <row r="2466">
          <cell r="A2466" t="str">
            <v>10 2830 010</v>
          </cell>
          <cell r="B2466" t="str">
            <v>Pocinkana tuljava, DN 10 (1/2").</v>
          </cell>
          <cell r="C2466" t="str">
            <v>kos</v>
          </cell>
          <cell r="D2466">
            <v>70</v>
          </cell>
        </row>
        <row r="2467">
          <cell r="A2467" t="str">
            <v>10 2830 020</v>
          </cell>
          <cell r="B2467" t="str">
            <v>Pocinkana tuljava, DN 20 (3/4").</v>
          </cell>
          <cell r="C2467" t="str">
            <v>kos</v>
          </cell>
          <cell r="D2467">
            <v>90</v>
          </cell>
        </row>
        <row r="2468">
          <cell r="A2468" t="str">
            <v>10 2830 025</v>
          </cell>
          <cell r="B2468" t="str">
            <v>Pocinkana tuljava, DN 25 (1").</v>
          </cell>
          <cell r="C2468" t="str">
            <v>kos</v>
          </cell>
          <cell r="D2468">
            <v>120</v>
          </cell>
        </row>
        <row r="2469">
          <cell r="A2469" t="str">
            <v>10 2830 032</v>
          </cell>
          <cell r="B2469" t="str">
            <v>Pocinkana tuljava, DN 32 (5/4").</v>
          </cell>
          <cell r="C2469" t="str">
            <v>kos</v>
          </cell>
          <cell r="D2469">
            <v>200</v>
          </cell>
        </row>
        <row r="2470">
          <cell r="A2470" t="str">
            <v>10 2830 040</v>
          </cell>
          <cell r="B2470" t="str">
            <v>Pocinkana tuljava, DN 40  (6/4").</v>
          </cell>
          <cell r="C2470" t="str">
            <v>kos</v>
          </cell>
          <cell r="D2470">
            <v>260</v>
          </cell>
        </row>
        <row r="2471">
          <cell r="A2471" t="str">
            <v>10 2830 050</v>
          </cell>
          <cell r="B2471" t="str">
            <v>Pocinkana tuljava, DN 50 (2").</v>
          </cell>
          <cell r="C2471" t="str">
            <v>kos</v>
          </cell>
          <cell r="D2471">
            <v>470</v>
          </cell>
        </row>
        <row r="2472">
          <cell r="A2472" t="str">
            <v>10 2830 065</v>
          </cell>
          <cell r="B2472" t="str">
            <v>Pocinkana tuljava, DN 65 (2 1/2").</v>
          </cell>
          <cell r="C2472" t="str">
            <v>kos</v>
          </cell>
          <cell r="D2472">
            <v>780</v>
          </cell>
        </row>
        <row r="2473">
          <cell r="A2473" t="str">
            <v>10 2830 080</v>
          </cell>
          <cell r="B2473" t="str">
            <v>Pocinkana tuljava, DN 80 (3").</v>
          </cell>
          <cell r="C2473" t="str">
            <v>kos</v>
          </cell>
          <cell r="D2473">
            <v>940</v>
          </cell>
        </row>
        <row r="2475">
          <cell r="A2475" t="str">
            <v>10 2840 000</v>
          </cell>
          <cell r="B2475" t="str">
            <v>Pocinkana objemka</v>
          </cell>
        </row>
        <row r="2476">
          <cell r="A2476" t="str">
            <v>10 2840 010</v>
          </cell>
          <cell r="B2476" t="str">
            <v>Pocinkana objemka, DN 10 (1/2").</v>
          </cell>
          <cell r="C2476" t="str">
            <v>kos</v>
          </cell>
          <cell r="D2476">
            <v>80</v>
          </cell>
        </row>
        <row r="2477">
          <cell r="A2477" t="str">
            <v>10 2840 020</v>
          </cell>
          <cell r="B2477" t="str">
            <v>Pocinkana objemka, DN 20 (3/4").</v>
          </cell>
          <cell r="C2477" t="str">
            <v>kos</v>
          </cell>
          <cell r="D2477">
            <v>100</v>
          </cell>
        </row>
        <row r="2478">
          <cell r="A2478" t="str">
            <v>10 2840 025</v>
          </cell>
          <cell r="B2478" t="str">
            <v>Pocinkana objemka, DN 25 (1").</v>
          </cell>
          <cell r="C2478" t="str">
            <v>kos</v>
          </cell>
          <cell r="D2478">
            <v>130</v>
          </cell>
        </row>
        <row r="2479">
          <cell r="A2479" t="str">
            <v>10 2840 032</v>
          </cell>
          <cell r="B2479" t="str">
            <v>Pocinkana objemka, DN 32 (5/4").</v>
          </cell>
          <cell r="C2479" t="str">
            <v>kos</v>
          </cell>
          <cell r="D2479">
            <v>200</v>
          </cell>
        </row>
        <row r="2480">
          <cell r="A2480" t="str">
            <v>10 2840 040</v>
          </cell>
          <cell r="B2480" t="str">
            <v>Pocinkana objemka, DN 40  (6/4").</v>
          </cell>
          <cell r="C2480" t="str">
            <v>kos</v>
          </cell>
          <cell r="D2480">
            <v>310</v>
          </cell>
        </row>
        <row r="2481">
          <cell r="A2481" t="str">
            <v>10 2840 050</v>
          </cell>
          <cell r="B2481" t="str">
            <v>Pocinkana objemka, DN 50 (2").</v>
          </cell>
          <cell r="C2481" t="str">
            <v>kos</v>
          </cell>
          <cell r="D2481">
            <v>470</v>
          </cell>
        </row>
        <row r="2482">
          <cell r="A2482" t="str">
            <v>10 2840 065</v>
          </cell>
          <cell r="B2482" t="str">
            <v>Pocinkana objemka, DN 65 (2 1/2").</v>
          </cell>
          <cell r="C2482" t="str">
            <v>kos</v>
          </cell>
          <cell r="D2482">
            <v>1190</v>
          </cell>
        </row>
        <row r="2483">
          <cell r="A2483" t="str">
            <v>10 2840 080</v>
          </cell>
          <cell r="B2483" t="str">
            <v>Pocinkana objemka, DN 80 (3").</v>
          </cell>
          <cell r="C2483" t="str">
            <v>kos</v>
          </cell>
          <cell r="D2483">
            <v>1490</v>
          </cell>
        </row>
        <row r="2485">
          <cell r="A2485" t="str">
            <v>10 2850 000</v>
          </cell>
          <cell r="B2485" t="str">
            <v>Pocinkana prehodna spojka za PE cev</v>
          </cell>
        </row>
        <row r="2486">
          <cell r="A2486" t="str">
            <v>10 2850 010</v>
          </cell>
          <cell r="B2486" t="str">
            <v>Pocinkana prehodna spojka za PE cev, DN 10 (1/2").</v>
          </cell>
          <cell r="C2486" t="str">
            <v>kos</v>
          </cell>
          <cell r="D2486">
            <v>180</v>
          </cell>
        </row>
        <row r="2487">
          <cell r="A2487" t="str">
            <v>10 2850 020</v>
          </cell>
          <cell r="B2487" t="str">
            <v>Pocinkana prehodna spojka za PE cev, DN 20 (3/4").</v>
          </cell>
          <cell r="C2487" t="str">
            <v>kos</v>
          </cell>
          <cell r="D2487">
            <v>260</v>
          </cell>
        </row>
        <row r="2488">
          <cell r="A2488" t="str">
            <v>10 2850 025</v>
          </cell>
          <cell r="B2488" t="str">
            <v>Pocinkana prehodna spojka za PE cev, DN 25 (1").</v>
          </cell>
          <cell r="C2488" t="str">
            <v>kos</v>
          </cell>
          <cell r="D2488">
            <v>390</v>
          </cell>
        </row>
        <row r="2489">
          <cell r="A2489" t="str">
            <v>10 2850 032</v>
          </cell>
          <cell r="B2489" t="str">
            <v>Pocinkana prehodna spojka za PE cev, DN 32 (5/4").</v>
          </cell>
          <cell r="C2489" t="str">
            <v>kos</v>
          </cell>
          <cell r="D2489">
            <v>610</v>
          </cell>
        </row>
        <row r="2490">
          <cell r="A2490" t="str">
            <v>10 2850 040</v>
          </cell>
          <cell r="B2490" t="str">
            <v>Pocinkana prehodna spojka za PE cev, DN 40  (6/4").</v>
          </cell>
          <cell r="C2490" t="str">
            <v>kos</v>
          </cell>
          <cell r="D2490">
            <v>780</v>
          </cell>
        </row>
        <row r="2491">
          <cell r="A2491" t="str">
            <v>10 2850 050</v>
          </cell>
          <cell r="B2491" t="str">
            <v>Pocinkana prehodna spojka za PE cev, DN 50 (2").</v>
          </cell>
          <cell r="C2491" t="str">
            <v>kos</v>
          </cell>
          <cell r="D2491">
            <v>1060</v>
          </cell>
        </row>
        <row r="2493">
          <cell r="A2493" t="str">
            <v>10 2860 000</v>
          </cell>
          <cell r="B2493" t="str">
            <v>Pocinkan holandec</v>
          </cell>
        </row>
        <row r="2494">
          <cell r="A2494" t="str">
            <v>10 2860 010</v>
          </cell>
          <cell r="B2494" t="str">
            <v>Pocinkan holandec, DN 10 (1/2").</v>
          </cell>
          <cell r="C2494" t="str">
            <v>kos</v>
          </cell>
          <cell r="D2494">
            <v>250</v>
          </cell>
        </row>
        <row r="2495">
          <cell r="A2495" t="str">
            <v>10 2860 020</v>
          </cell>
          <cell r="B2495" t="str">
            <v>Pocinkan holandec, DN 20 (3/4").</v>
          </cell>
          <cell r="C2495" t="str">
            <v>kos</v>
          </cell>
          <cell r="D2495">
            <v>290</v>
          </cell>
        </row>
        <row r="2496">
          <cell r="A2496" t="str">
            <v>10 2860 025</v>
          </cell>
          <cell r="B2496" t="str">
            <v>Pocinkan holandec, DN 25 (1").</v>
          </cell>
          <cell r="C2496" t="str">
            <v>kos</v>
          </cell>
          <cell r="D2496">
            <v>330</v>
          </cell>
        </row>
        <row r="2497">
          <cell r="A2497" t="str">
            <v>10 2860 032</v>
          </cell>
          <cell r="B2497" t="str">
            <v>Pocinkan holandec, DN 32 (5/4").</v>
          </cell>
          <cell r="C2497" t="str">
            <v>kos</v>
          </cell>
          <cell r="D2497">
            <v>680</v>
          </cell>
        </row>
        <row r="2498">
          <cell r="A2498" t="str">
            <v>10 2860 040</v>
          </cell>
          <cell r="B2498" t="str">
            <v>Pocinkan holandec, DN 40  (6/4").</v>
          </cell>
          <cell r="C2498" t="str">
            <v>kos</v>
          </cell>
          <cell r="D2498">
            <v>750</v>
          </cell>
        </row>
        <row r="2499">
          <cell r="A2499" t="str">
            <v>10 2860 050</v>
          </cell>
          <cell r="B2499" t="str">
            <v>Pocinkan holandec, DN 50 (2").</v>
          </cell>
          <cell r="C2499" t="str">
            <v>kos</v>
          </cell>
          <cell r="D2499">
            <v>1260</v>
          </cell>
        </row>
        <row r="2500">
          <cell r="A2500" t="str">
            <v>10 2860 050</v>
          </cell>
          <cell r="B2500" t="str">
            <v>Pocinkan holandec, DN 65 (2 1/2").</v>
          </cell>
          <cell r="C2500" t="str">
            <v>kos</v>
          </cell>
          <cell r="D2500">
            <v>2870</v>
          </cell>
        </row>
        <row r="2501">
          <cell r="A2501" t="str">
            <v>10 2860 050</v>
          </cell>
          <cell r="B2501" t="str">
            <v>Pocinkan holandec, DN 50 (3").</v>
          </cell>
          <cell r="C2501" t="str">
            <v>kos</v>
          </cell>
          <cell r="D2501">
            <v>4130</v>
          </cell>
        </row>
        <row r="2503">
          <cell r="A2503" t="str">
            <v>10 2870 000</v>
          </cell>
          <cell r="B2503" t="str">
            <v>Pocinkan čep</v>
          </cell>
        </row>
        <row r="2504">
          <cell r="A2504" t="str">
            <v>10 2870 010</v>
          </cell>
          <cell r="B2504" t="str">
            <v>Pocinkan čep, DN 10 (1/2").</v>
          </cell>
          <cell r="C2504" t="str">
            <v>kos</v>
          </cell>
          <cell r="D2504">
            <v>60</v>
          </cell>
        </row>
        <row r="2505">
          <cell r="A2505" t="str">
            <v>10 2870 020</v>
          </cell>
          <cell r="B2505" t="str">
            <v>Pocinkan čep, DN 20 (3/4").</v>
          </cell>
          <cell r="C2505" t="str">
            <v>kos</v>
          </cell>
          <cell r="D2505">
            <v>70</v>
          </cell>
        </row>
        <row r="2506">
          <cell r="A2506" t="str">
            <v>10 2870 025</v>
          </cell>
          <cell r="B2506" t="str">
            <v>Pocinkan čep, DN 25 (1").</v>
          </cell>
          <cell r="C2506" t="str">
            <v>kos</v>
          </cell>
          <cell r="D2506">
            <v>80</v>
          </cell>
        </row>
        <row r="2507">
          <cell r="A2507" t="str">
            <v>10 2870 032</v>
          </cell>
          <cell r="B2507" t="str">
            <v>Pocinkan čep, DN 32 (5/4").</v>
          </cell>
          <cell r="C2507" t="str">
            <v>kos</v>
          </cell>
          <cell r="D2507">
            <v>130</v>
          </cell>
        </row>
        <row r="2508">
          <cell r="A2508" t="str">
            <v>10 2870 040</v>
          </cell>
          <cell r="B2508" t="str">
            <v>Pocinkan čep, DN 40  (6/4").</v>
          </cell>
          <cell r="C2508" t="str">
            <v>kos</v>
          </cell>
          <cell r="D2508">
            <v>320</v>
          </cell>
        </row>
        <row r="2509">
          <cell r="A2509" t="str">
            <v>10 2870 050</v>
          </cell>
          <cell r="B2509" t="str">
            <v>Pocinkan čep, DN 50 (2").</v>
          </cell>
          <cell r="C2509" t="str">
            <v>kos</v>
          </cell>
          <cell r="D2509">
            <v>180</v>
          </cell>
        </row>
        <row r="2511">
          <cell r="A2511" t="str">
            <v>10 2880 000</v>
          </cell>
          <cell r="B2511" t="str">
            <v>Pocinkana cev</v>
          </cell>
        </row>
        <row r="2512">
          <cell r="A2512" t="str">
            <v>10 2880 010</v>
          </cell>
          <cell r="B2512" t="str">
            <v>Pocinkana cev, DN 10 (1/2").</v>
          </cell>
          <cell r="C2512" t="str">
            <v>kg</v>
          </cell>
          <cell r="D2512">
            <v>170</v>
          </cell>
        </row>
        <row r="2513">
          <cell r="A2513" t="str">
            <v>10 2880 020</v>
          </cell>
          <cell r="B2513" t="str">
            <v>Pocinkana cev, DN 20 (3/4").</v>
          </cell>
          <cell r="C2513" t="str">
            <v>kg</v>
          </cell>
          <cell r="D2513">
            <v>150</v>
          </cell>
        </row>
        <row r="2514">
          <cell r="A2514" t="str">
            <v>10 2880 025</v>
          </cell>
          <cell r="B2514" t="str">
            <v>Pocinkana cev, DN 25 (1").</v>
          </cell>
          <cell r="C2514" t="str">
            <v>kg</v>
          </cell>
          <cell r="D2514">
            <v>170</v>
          </cell>
        </row>
        <row r="2515">
          <cell r="A2515" t="str">
            <v>10 2880 032</v>
          </cell>
          <cell r="B2515" t="str">
            <v>Pocinkana cev, DN 32 (5/4").</v>
          </cell>
          <cell r="C2515" t="str">
            <v>kg</v>
          </cell>
          <cell r="D2515">
            <v>170</v>
          </cell>
        </row>
        <row r="2516">
          <cell r="A2516" t="str">
            <v>10 2880 040</v>
          </cell>
          <cell r="B2516" t="str">
            <v>Pocinkana cev, DN 40  (6/4").</v>
          </cell>
          <cell r="C2516" t="str">
            <v>kg</v>
          </cell>
          <cell r="D2516">
            <v>170</v>
          </cell>
        </row>
        <row r="2517">
          <cell r="A2517" t="str">
            <v>10 2880 050</v>
          </cell>
          <cell r="B2517" t="str">
            <v>Pocinkana cev, DN 50 (2").</v>
          </cell>
          <cell r="C2517" t="str">
            <v>kg</v>
          </cell>
          <cell r="D2517">
            <v>170</v>
          </cell>
        </row>
        <row r="2518">
          <cell r="A2518" t="str">
            <v>10 2880 065</v>
          </cell>
          <cell r="B2518" t="str">
            <v>Pocinkana cev, DN 65 (2 1/2").</v>
          </cell>
          <cell r="C2518" t="str">
            <v>kg</v>
          </cell>
          <cell r="D2518">
            <v>140</v>
          </cell>
        </row>
        <row r="2519">
          <cell r="A2519" t="str">
            <v>10 2880 080</v>
          </cell>
          <cell r="B2519" t="str">
            <v>Pocinkana cev, DN 80 (3").</v>
          </cell>
          <cell r="C2519" t="str">
            <v>kg</v>
          </cell>
          <cell r="D2519">
            <v>150</v>
          </cell>
        </row>
        <row r="2521">
          <cell r="A2521" t="str">
            <v>10 2900 000</v>
          </cell>
          <cell r="B2521" t="str">
            <v>Krogelni ventil</v>
          </cell>
        </row>
        <row r="2522">
          <cell r="A2522" t="str">
            <v>10 2900 010</v>
          </cell>
          <cell r="B2522" t="str">
            <v>Krogelni ventil, DN 10 (1/2").</v>
          </cell>
          <cell r="C2522" t="str">
            <v>kos</v>
          </cell>
          <cell r="D2522">
            <v>1040</v>
          </cell>
        </row>
        <row r="2523">
          <cell r="A2523" t="str">
            <v>10 2900 020</v>
          </cell>
          <cell r="B2523" t="str">
            <v>Krogelni ventil, DN 20 (3/4").</v>
          </cell>
          <cell r="C2523" t="str">
            <v>kos</v>
          </cell>
          <cell r="D2523">
            <v>1300</v>
          </cell>
        </row>
        <row r="2524">
          <cell r="A2524" t="str">
            <v>10 2900 025</v>
          </cell>
          <cell r="B2524" t="str">
            <v>Krogelni ventil, DN 25 (1").</v>
          </cell>
          <cell r="C2524" t="str">
            <v>kos</v>
          </cell>
          <cell r="D2524">
            <v>1880</v>
          </cell>
        </row>
        <row r="2525">
          <cell r="A2525" t="str">
            <v>10 2900 032</v>
          </cell>
          <cell r="B2525" t="str">
            <v>Krogelni ventil, DN 32 (5/4").</v>
          </cell>
          <cell r="C2525" t="str">
            <v>kos</v>
          </cell>
        </row>
        <row r="2526">
          <cell r="A2526" t="str">
            <v>10 2900 040</v>
          </cell>
          <cell r="B2526" t="str">
            <v>Krogelni ventil, DN 40  (6/4").</v>
          </cell>
          <cell r="C2526" t="str">
            <v>kos</v>
          </cell>
        </row>
        <row r="2527">
          <cell r="A2527" t="str">
            <v>10 2900 050</v>
          </cell>
          <cell r="B2527" t="str">
            <v>Krogelni ventil, DN 50 (2").</v>
          </cell>
          <cell r="C2527" t="str">
            <v>kos</v>
          </cell>
          <cell r="D2527">
            <v>13750</v>
          </cell>
        </row>
        <row r="2528">
          <cell r="A2528" t="str">
            <v>10 2900 065</v>
          </cell>
          <cell r="B2528" t="str">
            <v>Krogelni ventil, DN 65 (2 1/2").</v>
          </cell>
          <cell r="C2528" t="str">
            <v>kos</v>
          </cell>
          <cell r="D2528">
            <v>19350</v>
          </cell>
        </row>
        <row r="2529">
          <cell r="A2529" t="str">
            <v>10 2900 080</v>
          </cell>
          <cell r="B2529" t="str">
            <v>Krogelni ventil, DN 80 (3").</v>
          </cell>
          <cell r="C2529" t="str">
            <v>kos</v>
          </cell>
          <cell r="D2529">
            <v>23000</v>
          </cell>
        </row>
        <row r="2530">
          <cell r="A2530" t="str">
            <v>10 2900 100</v>
          </cell>
          <cell r="B2530" t="str">
            <v>Krogelni ventil, DN 100.</v>
          </cell>
          <cell r="C2530" t="str">
            <v>kos</v>
          </cell>
          <cell r="D2530">
            <v>28750</v>
          </cell>
        </row>
        <row r="2531">
          <cell r="A2531" t="str">
            <v>10 2900 125</v>
          </cell>
          <cell r="B2531" t="str">
            <v>Krogelni ventil, DN 125.</v>
          </cell>
          <cell r="C2531" t="str">
            <v>kos</v>
          </cell>
          <cell r="D2531">
            <v>82500</v>
          </cell>
        </row>
        <row r="2533">
          <cell r="A2533" t="str">
            <v>10 2901 000</v>
          </cell>
          <cell r="B2533" t="str">
            <v>Krogelni ventil s pipo</v>
          </cell>
        </row>
        <row r="2534">
          <cell r="A2534" t="str">
            <v>10 2901 010</v>
          </cell>
          <cell r="B2534" t="str">
            <v>Krogelni ventil s pipo, DN 10 (1/2").</v>
          </cell>
          <cell r="C2534" t="str">
            <v>kos</v>
          </cell>
          <cell r="D2534">
            <v>600</v>
          </cell>
        </row>
        <row r="2535">
          <cell r="A2535" t="str">
            <v>10 2901 020</v>
          </cell>
          <cell r="B2535" t="str">
            <v>Krogelni ventil s pipo, DN 20 (3/4").</v>
          </cell>
          <cell r="C2535" t="str">
            <v>kos</v>
          </cell>
          <cell r="D2535">
            <v>950</v>
          </cell>
        </row>
        <row r="2536">
          <cell r="A2536" t="str">
            <v>10 2901 025</v>
          </cell>
          <cell r="B2536" t="str">
            <v>Krogelni ventil s pipo, DN 25 (1").</v>
          </cell>
          <cell r="C2536" t="str">
            <v>kos</v>
          </cell>
          <cell r="D2536">
            <v>1080</v>
          </cell>
        </row>
        <row r="2537">
          <cell r="A2537" t="str">
            <v>10 2901 032</v>
          </cell>
          <cell r="B2537" t="str">
            <v>Krogelni ventil s pipo, DN 32 (5/4").</v>
          </cell>
          <cell r="C2537" t="str">
            <v>kos</v>
          </cell>
          <cell r="D2537">
            <v>1560</v>
          </cell>
        </row>
        <row r="2538">
          <cell r="A2538" t="str">
            <v>10 2901 040</v>
          </cell>
          <cell r="B2538" t="str">
            <v>Krogelni ventil s pipo, DN 40  (6/4").</v>
          </cell>
          <cell r="C2538" t="str">
            <v>kos</v>
          </cell>
          <cell r="D2538">
            <v>2440</v>
          </cell>
        </row>
        <row r="2540">
          <cell r="A2540" t="str">
            <v>10 2910 000</v>
          </cell>
          <cell r="B2540" t="str">
            <v>Krogelna pipa</v>
          </cell>
        </row>
        <row r="2541">
          <cell r="A2541" t="str">
            <v>10 2910 010</v>
          </cell>
          <cell r="B2541" t="str">
            <v>Krogelna pipa, DN 10 (1/2").</v>
          </cell>
          <cell r="C2541" t="str">
            <v>kos</v>
          </cell>
          <cell r="D2541">
            <v>760</v>
          </cell>
        </row>
        <row r="2542">
          <cell r="A2542" t="str">
            <v>10 2910 020</v>
          </cell>
          <cell r="B2542" t="str">
            <v>Krogelna pipa, DN 20 (3/4").</v>
          </cell>
          <cell r="C2542" t="str">
            <v>kos</v>
          </cell>
          <cell r="D2542">
            <v>970</v>
          </cell>
        </row>
        <row r="2544">
          <cell r="A2544" t="str">
            <v>10 3000 000</v>
          </cell>
          <cell r="B2544" t="str">
            <v>Podtalni hidrant</v>
          </cell>
        </row>
        <row r="2545">
          <cell r="A2545" t="str">
            <v>10 3000 050</v>
          </cell>
          <cell r="B2545" t="str">
            <v>Podtalni hidrant s cestno kapo DN 50, z vgradno dolžino l=0.50 m.</v>
          </cell>
          <cell r="C2545" t="str">
            <v>kos</v>
          </cell>
          <cell r="D2545">
            <v>31710</v>
          </cell>
        </row>
        <row r="2546">
          <cell r="A2546" t="str">
            <v>10 3000 080</v>
          </cell>
          <cell r="B2546" t="str">
            <v>Podtalni hidrant s cestno kapo DN 50, z vgradno dolžino l=0.50 m.</v>
          </cell>
          <cell r="C2546" t="str">
            <v>kos</v>
          </cell>
          <cell r="D2546">
            <v>33770</v>
          </cell>
        </row>
        <row r="2548">
          <cell r="A2548" t="str">
            <v>10 3010 080</v>
          </cell>
          <cell r="B2548" t="str">
            <v>Podtalni hidrant s cestno kapo DN 50, z vgradno dolžino l=0.75 m.</v>
          </cell>
          <cell r="C2548" t="str">
            <v>kos</v>
          </cell>
          <cell r="D2548">
            <v>42820</v>
          </cell>
        </row>
        <row r="2550">
          <cell r="A2550" t="str">
            <v>10 3020 050</v>
          </cell>
          <cell r="B2550" t="str">
            <v>Podtalni hidrant s cestno kapo DN 50, z vgradno dolžino l=1.10 m.</v>
          </cell>
          <cell r="C2550" t="str">
            <v>kos</v>
          </cell>
          <cell r="D2550">
            <v>41040</v>
          </cell>
        </row>
        <row r="2551">
          <cell r="A2551" t="str">
            <v>10 3020 080</v>
          </cell>
          <cell r="B2551" t="str">
            <v>Podtalni hidrant s cestno kapo DN 80, z vgradno dolžino l=1.10m.</v>
          </cell>
          <cell r="C2551" t="str">
            <v>kos</v>
          </cell>
          <cell r="D2551">
            <v>45980</v>
          </cell>
        </row>
        <row r="2552">
          <cell r="A2552" t="str">
            <v>10 3020 081</v>
          </cell>
          <cell r="B2552" t="str">
            <v>Podtalni hidrant s cestno kapo DN 80, z vgradno dolžino l=1.25 m.</v>
          </cell>
          <cell r="C2552" t="str">
            <v>kos</v>
          </cell>
          <cell r="D2552">
            <v>45980</v>
          </cell>
        </row>
        <row r="2554">
          <cell r="A2554" t="str">
            <v>10 3100 000</v>
          </cell>
          <cell r="B2554" t="str">
            <v>Nadtalni hidrant</v>
          </cell>
        </row>
        <row r="2555">
          <cell r="A2555" t="str">
            <v>10 3100 080</v>
          </cell>
          <cell r="B2555" t="str">
            <v>Nadtalni hidrant DN 80, z vgradno dolžino l=0.70 m.</v>
          </cell>
          <cell r="C2555" t="str">
            <v>kos</v>
          </cell>
          <cell r="D2555">
            <v>63500</v>
          </cell>
        </row>
        <row r="2556">
          <cell r="A2556" t="str">
            <v>10 3100 100</v>
          </cell>
          <cell r="B2556" t="str">
            <v>Nadtalni hidrant DN 100, z vgradno dolžino l=0.70 m.</v>
          </cell>
          <cell r="C2556" t="str">
            <v>kos</v>
          </cell>
          <cell r="D2556">
            <v>101920</v>
          </cell>
        </row>
        <row r="2558">
          <cell r="A2558" t="str">
            <v>10 3110 080</v>
          </cell>
          <cell r="B2558" t="str">
            <v>Nadtalni hidrant DN 80, z vgradno dolžino l=0.90 m.</v>
          </cell>
          <cell r="C2558" t="str">
            <v>kos</v>
          </cell>
          <cell r="D2558">
            <v>72000</v>
          </cell>
        </row>
        <row r="2560">
          <cell r="A2560" t="str">
            <v>10 3120 080</v>
          </cell>
          <cell r="B2560" t="str">
            <v>Nadtalni hidrant DN 80, z vgradno dolžino l=1.25 m.</v>
          </cell>
          <cell r="C2560" t="str">
            <v>kos</v>
          </cell>
          <cell r="D2560">
            <v>112680</v>
          </cell>
        </row>
        <row r="2561">
          <cell r="A2561" t="str">
            <v>10 3120 100</v>
          </cell>
          <cell r="B2561" t="str">
            <v>Nadtalni hidrant DN 100, z vgradno dolžino l=1.25 m.</v>
          </cell>
          <cell r="C2561" t="str">
            <v>kos</v>
          </cell>
          <cell r="D2561">
            <v>112680</v>
          </cell>
        </row>
        <row r="2563">
          <cell r="A2563" t="str">
            <v>10 3130 080</v>
          </cell>
          <cell r="B2563" t="str">
            <v>Nadtalni hidrant DN 80, z vgradno dolžino l=1.30 m.</v>
          </cell>
          <cell r="C2563" t="str">
            <v>kos</v>
          </cell>
          <cell r="D2563">
            <v>67880</v>
          </cell>
        </row>
        <row r="2564">
          <cell r="A2564" t="str">
            <v>10 3130 100</v>
          </cell>
          <cell r="B2564" t="str">
            <v>Nadtalni hidrant DN 100, z vgradno dolžino l=1.30 m.</v>
          </cell>
          <cell r="C2564" t="str">
            <v>kos</v>
          </cell>
          <cell r="D2564">
            <v>106400</v>
          </cell>
        </row>
        <row r="2566">
          <cell r="A2566" t="str">
            <v>10 3300 000</v>
          </cell>
          <cell r="B2566" t="str">
            <v>Enojni odzračevalni ventil PURGEX</v>
          </cell>
        </row>
        <row r="2567">
          <cell r="A2567" t="str">
            <v>10 3300 040</v>
          </cell>
          <cell r="B2567" t="str">
            <v>Enojni odzračevalni ventil PURGEX, PN 10, DN 40.</v>
          </cell>
          <cell r="C2567" t="str">
            <v>kos</v>
          </cell>
          <cell r="D2567">
            <v>22490</v>
          </cell>
        </row>
        <row r="2568">
          <cell r="A2568" t="str">
            <v>10 3301 040</v>
          </cell>
          <cell r="B2568" t="str">
            <v>Enojni odzračevalni ventil PURGEX, PN 16, DN 40.</v>
          </cell>
          <cell r="C2568" t="str">
            <v>kos</v>
          </cell>
          <cell r="D2568">
            <v>23270</v>
          </cell>
        </row>
        <row r="2569">
          <cell r="A2569" t="str">
            <v>10 3302 040</v>
          </cell>
          <cell r="B2569" t="str">
            <v>Enojni odzračevalni ventil PURGEX, PN 25, DN 40.</v>
          </cell>
          <cell r="C2569" t="str">
            <v>kos</v>
          </cell>
          <cell r="D2569">
            <v>24070</v>
          </cell>
        </row>
        <row r="2571">
          <cell r="A2571" t="str">
            <v xml:space="preserve">                                                                                                                                                                                                                                           10 3310 060</v>
          </cell>
          <cell r="B2571" t="str">
            <v>Enojni odzračevalni ventil PURGEX, PN 10-16, DN 60.</v>
          </cell>
          <cell r="C2571" t="str">
            <v>kos</v>
          </cell>
          <cell r="D2571">
            <v>31150</v>
          </cell>
        </row>
        <row r="2572">
          <cell r="A2572" t="str">
            <v>10 3311 060</v>
          </cell>
          <cell r="B2572" t="str">
            <v>Enojni odzračevalni ventil PURGEX, PN 25, DN 60.</v>
          </cell>
          <cell r="C2572" t="str">
            <v>kos</v>
          </cell>
          <cell r="D2572">
            <v>30730</v>
          </cell>
        </row>
        <row r="2574">
          <cell r="A2574" t="str">
            <v>10 3400 000</v>
          </cell>
          <cell r="B2574" t="str">
            <v>Dvojni odzračevalni ventil VENTEX</v>
          </cell>
        </row>
        <row r="2575">
          <cell r="A2575" t="str">
            <v>10 3400 050</v>
          </cell>
          <cell r="B2575" t="str">
            <v>Dvojni odzračevalni ventil VENTEX, PN 10, DN 50.</v>
          </cell>
          <cell r="C2575" t="str">
            <v>kos</v>
          </cell>
          <cell r="D2575">
            <v>96530</v>
          </cell>
        </row>
        <row r="2576">
          <cell r="A2576" t="str">
            <v>10 3400 060</v>
          </cell>
          <cell r="B2576" t="str">
            <v>Dvojni odzračevalni ventil VENTEX, PN 10, DN 60.</v>
          </cell>
          <cell r="C2576" t="str">
            <v>kos</v>
          </cell>
          <cell r="D2576">
            <v>96530</v>
          </cell>
        </row>
        <row r="2577">
          <cell r="A2577" t="str">
            <v>10 3400 065</v>
          </cell>
          <cell r="B2577" t="str">
            <v>Dvojni odzračevalni ventil VENTEX, PN 10, DN 65.</v>
          </cell>
          <cell r="C2577" t="str">
            <v>kos</v>
          </cell>
          <cell r="D2577">
            <v>96530</v>
          </cell>
        </row>
        <row r="2578">
          <cell r="A2578" t="str">
            <v>10 3400 080</v>
          </cell>
          <cell r="B2578" t="str">
            <v>Dvojni odzračevalni ventil VENTEX, PN 10, DN 80.</v>
          </cell>
          <cell r="C2578" t="str">
            <v>kos</v>
          </cell>
          <cell r="D2578">
            <v>103420</v>
          </cell>
        </row>
        <row r="2579">
          <cell r="A2579" t="str">
            <v>10 3400 100</v>
          </cell>
          <cell r="B2579" t="str">
            <v>Dvojni odzračevalni ventil VENTEX, PN 10, DN 100.</v>
          </cell>
          <cell r="C2579" t="str">
            <v>kos</v>
          </cell>
          <cell r="D2579">
            <v>121140</v>
          </cell>
        </row>
        <row r="2580">
          <cell r="A2580" t="str">
            <v>10 3400 150</v>
          </cell>
          <cell r="B2580" t="str">
            <v>Dvojni odzračevalni ventil VENTEX, PN 10, DN 150.</v>
          </cell>
          <cell r="C2580" t="str">
            <v>kos</v>
          </cell>
          <cell r="D2580">
            <v>212460</v>
          </cell>
        </row>
        <row r="2581">
          <cell r="A2581" t="str">
            <v>10 3400 200</v>
          </cell>
          <cell r="B2581" t="str">
            <v>Dvojni odzračevalni ventil VENTEX, PN 10, DN 200.</v>
          </cell>
          <cell r="C2581" t="str">
            <v>kos</v>
          </cell>
          <cell r="D2581">
            <v>306820</v>
          </cell>
        </row>
        <row r="2583">
          <cell r="A2583" t="str">
            <v>10 3401 050</v>
          </cell>
          <cell r="B2583" t="str">
            <v>Dvojni odzračevalni ventil VENTEX, PN 16, DN 50.</v>
          </cell>
          <cell r="C2583" t="str">
            <v>kos</v>
          </cell>
          <cell r="D2583">
            <v>99880</v>
          </cell>
        </row>
        <row r="2584">
          <cell r="A2584" t="str">
            <v>10 3401 060</v>
          </cell>
          <cell r="B2584" t="str">
            <v>Dvojni odzračevalni ventil VENTEX, PN 16, DN 60.</v>
          </cell>
          <cell r="C2584" t="str">
            <v>kos</v>
          </cell>
          <cell r="D2584">
            <v>99880</v>
          </cell>
        </row>
        <row r="2585">
          <cell r="A2585" t="str">
            <v>10 3401 065</v>
          </cell>
          <cell r="B2585" t="str">
            <v>Dvojni odzračevalni ventil VENTEX, PN 16, DN 65.</v>
          </cell>
          <cell r="C2585" t="str">
            <v>kos</v>
          </cell>
          <cell r="D2585">
            <v>99880</v>
          </cell>
        </row>
        <row r="2586">
          <cell r="A2586" t="str">
            <v>10 3401 080</v>
          </cell>
          <cell r="B2586" t="str">
            <v>Dvojni odzračevalni ventil VENTEX, PN 16, DN 80.</v>
          </cell>
          <cell r="C2586" t="str">
            <v>kos</v>
          </cell>
          <cell r="D2586">
            <v>107010</v>
          </cell>
        </row>
        <row r="2587">
          <cell r="A2587" t="str">
            <v>10 3401 100</v>
          </cell>
          <cell r="B2587" t="str">
            <v>Dvojni odzračevalni ventil VENTEX, PN 16, DN 100.</v>
          </cell>
          <cell r="C2587" t="str">
            <v>kos</v>
          </cell>
          <cell r="D2587">
            <v>125420</v>
          </cell>
        </row>
        <row r="2588">
          <cell r="A2588" t="str">
            <v>10 3401 150</v>
          </cell>
          <cell r="B2588" t="str">
            <v>Dvojni odzračevalni ventil VENTEX, PN 16, DN 150.</v>
          </cell>
          <cell r="C2588" t="str">
            <v>kos</v>
          </cell>
          <cell r="D2588">
            <v>219860</v>
          </cell>
        </row>
        <row r="2589">
          <cell r="A2589" t="str">
            <v>10 3401 200</v>
          </cell>
          <cell r="B2589" t="str">
            <v>Dvojni odzračevalni ventil VENTEX, PN 16, DN 200.</v>
          </cell>
          <cell r="C2589" t="str">
            <v>kos</v>
          </cell>
          <cell r="D2589">
            <v>317500</v>
          </cell>
        </row>
        <row r="2591">
          <cell r="A2591" t="str">
            <v>10 3402 050</v>
          </cell>
          <cell r="B2591" t="str">
            <v>Dvojni odzračevalni ventil VENTEX, PN 25, DN 50.</v>
          </cell>
          <cell r="C2591" t="str">
            <v>kos</v>
          </cell>
          <cell r="D2591">
            <v>103520</v>
          </cell>
        </row>
        <row r="2592">
          <cell r="A2592" t="str">
            <v>10 3402 060</v>
          </cell>
          <cell r="B2592" t="str">
            <v>Dvojni odzračevalni ventil VENTEX, PN 25, DN 60.</v>
          </cell>
          <cell r="C2592" t="str">
            <v>kos</v>
          </cell>
          <cell r="D2592">
            <v>103520</v>
          </cell>
        </row>
        <row r="2593">
          <cell r="A2593" t="str">
            <v>10 3402 065</v>
          </cell>
          <cell r="B2593" t="str">
            <v>Dvojni odzračevalni ventil VENTEX, PN 25, DN 65.</v>
          </cell>
          <cell r="C2593" t="str">
            <v>kos</v>
          </cell>
          <cell r="D2593">
            <v>913520</v>
          </cell>
        </row>
        <row r="2594">
          <cell r="A2594" t="str">
            <v>10 3402 080</v>
          </cell>
          <cell r="B2594" t="str">
            <v>Dvojni odzračevalni ventil VENTEX, PN 25, DN 80.</v>
          </cell>
          <cell r="C2594" t="str">
            <v>kos</v>
          </cell>
          <cell r="D2594">
            <v>110730</v>
          </cell>
        </row>
        <row r="2595">
          <cell r="A2595" t="str">
            <v>10 3402 100</v>
          </cell>
          <cell r="B2595" t="str">
            <v>Dvojni odzračevalni ventil VENTEX, PN 25, DN 100.</v>
          </cell>
          <cell r="C2595" t="str">
            <v>kos</v>
          </cell>
          <cell r="D2595">
            <v>130000</v>
          </cell>
        </row>
        <row r="2596">
          <cell r="A2596" t="str">
            <v>10 3402 150</v>
          </cell>
          <cell r="B2596" t="str">
            <v>Dvojni odzračevalni ventil VENTEX, PN 25, DN 150.</v>
          </cell>
          <cell r="C2596" t="str">
            <v>kos</v>
          </cell>
          <cell r="D2596">
            <v>228210</v>
          </cell>
        </row>
        <row r="2597">
          <cell r="A2597" t="str">
            <v>10 3402 200</v>
          </cell>
          <cell r="B2597" t="str">
            <v>Dvojni odzračevalni ventil VENTEX, PN 25, DN 200.</v>
          </cell>
          <cell r="C2597" t="str">
            <v>kos</v>
          </cell>
          <cell r="D2597">
            <v>329890</v>
          </cell>
        </row>
        <row r="2599">
          <cell r="A2599" t="str">
            <v>10 3500 000</v>
          </cell>
          <cell r="B2599" t="str">
            <v>Odzračevalna garnitura HAWLE</v>
          </cell>
        </row>
        <row r="2600">
          <cell r="A2600" t="str">
            <v>10 3500 050</v>
          </cell>
          <cell r="B2600" t="str">
            <v>Odzračevalna garnitura HAWLE, podzemna izvedba s cestno kapo, PN 16, hvgr= 1.00 m, DN 50.</v>
          </cell>
          <cell r="C2600" t="str">
            <v>kos</v>
          </cell>
          <cell r="D2600">
            <v>125000</v>
          </cell>
        </row>
        <row r="2601">
          <cell r="A2601" t="str">
            <v>10 3500 080</v>
          </cell>
          <cell r="B2601" t="str">
            <v>Odzračevalna garnitura HAWLE, podzemna izvedba s cestno kapo, PN 16, hvgr= 1.00 m, DN 80.</v>
          </cell>
          <cell r="C2601" t="str">
            <v>kos</v>
          </cell>
          <cell r="D2601">
            <v>150000</v>
          </cell>
        </row>
        <row r="2603">
          <cell r="A2603" t="str">
            <v>10 3501 050</v>
          </cell>
          <cell r="B2603" t="str">
            <v>Odzračevalna garnitura HAWLE, podzemna izvedba s cestno kapo, PN 16, hvgr= 1.25 m, DN 50.</v>
          </cell>
          <cell r="C2603" t="str">
            <v>kos</v>
          </cell>
          <cell r="D2603">
            <v>125000</v>
          </cell>
        </row>
        <row r="2604">
          <cell r="A2604" t="str">
            <v>10 3501 080</v>
          </cell>
          <cell r="B2604" t="str">
            <v>Odzračevalna garnitura HAWLE, podzemna izvedba s cestno kapo, PN 16, hvgr= 1.25 m, DN 80.</v>
          </cell>
          <cell r="C2604" t="str">
            <v>kos</v>
          </cell>
          <cell r="D2604">
            <v>150000</v>
          </cell>
        </row>
        <row r="2606">
          <cell r="A2606" t="str">
            <v>10 3502 050</v>
          </cell>
          <cell r="B2606" t="str">
            <v>Odzračevalna garnitura HAWLE, podzemna izvedba s cestno kapo, PN 16, hvgr= 1.50 m, DN 50.</v>
          </cell>
          <cell r="C2606" t="str">
            <v>kos</v>
          </cell>
          <cell r="D2606">
            <v>125000</v>
          </cell>
        </row>
        <row r="2607">
          <cell r="A2607" t="str">
            <v>10 3502 080</v>
          </cell>
          <cell r="B2607" t="str">
            <v>Odzračevalna garnitura HAWLE, podzemna izvedba s cestno kapo, PN 16, hvgr= 1.50 m, DN 80.</v>
          </cell>
          <cell r="C2607" t="str">
            <v>kos</v>
          </cell>
          <cell r="D2607">
            <v>150000</v>
          </cell>
        </row>
        <row r="2609">
          <cell r="A2609" t="str">
            <v>10 3600 000</v>
          </cell>
          <cell r="B2609" t="str">
            <v>Avtomatski zračnik</v>
          </cell>
        </row>
        <row r="2610">
          <cell r="A2610" t="str">
            <v>10 3600 050</v>
          </cell>
          <cell r="B2610" t="str">
            <v xml:space="preserve">Avtomatski zračnik z eno kroglo, DN 50. </v>
          </cell>
          <cell r="C2610" t="str">
            <v>kos</v>
          </cell>
          <cell r="D2610">
            <v>15650</v>
          </cell>
        </row>
        <row r="2611">
          <cell r="A2611" t="str">
            <v>10 3600 080</v>
          </cell>
          <cell r="B2611" t="str">
            <v xml:space="preserve">Avtomatski zračnik z eno kroglo, DN 80. </v>
          </cell>
          <cell r="C2611" t="str">
            <v>kos</v>
          </cell>
          <cell r="D2611">
            <v>20320</v>
          </cell>
        </row>
        <row r="2612">
          <cell r="A2612" t="str">
            <v>10 3600 100</v>
          </cell>
          <cell r="B2612" t="str">
            <v xml:space="preserve">Avtomatski zračnik z eno kroglo, DN 100. </v>
          </cell>
          <cell r="C2612" t="str">
            <v>kos</v>
          </cell>
          <cell r="D2612">
            <v>29510</v>
          </cell>
        </row>
        <row r="2613">
          <cell r="A2613" t="str">
            <v>10 3600 150</v>
          </cell>
          <cell r="B2613" t="str">
            <v xml:space="preserve">Avtomatski zračnik z eno kroglo, DN 150. </v>
          </cell>
          <cell r="C2613" t="str">
            <v>kos</v>
          </cell>
          <cell r="D2613">
            <v>29510</v>
          </cell>
        </row>
        <row r="2615">
          <cell r="A2615" t="str">
            <v>10 3601 050</v>
          </cell>
          <cell r="B2615" t="str">
            <v xml:space="preserve">Avtomatski zračnik z dvema kroglama, DN 50.          </v>
          </cell>
          <cell r="C2615" t="str">
            <v>kos</v>
          </cell>
          <cell r="D2615">
            <v>52290</v>
          </cell>
        </row>
        <row r="2616">
          <cell r="A2616" t="str">
            <v>10 3601 080</v>
          </cell>
          <cell r="B2616" t="str">
            <v xml:space="preserve">Avtomatski zračnik z dvema kroglama, DN 80.          </v>
          </cell>
          <cell r="C2616" t="str">
            <v>kos</v>
          </cell>
          <cell r="D2616">
            <v>71380</v>
          </cell>
        </row>
        <row r="2617">
          <cell r="A2617" t="str">
            <v>10 3601 100</v>
          </cell>
          <cell r="B2617" t="str">
            <v xml:space="preserve">Avtomatski zračnik z dvema kroglama, DN 100.          </v>
          </cell>
          <cell r="C2617" t="str">
            <v>kos</v>
          </cell>
          <cell r="D2617">
            <v>84410</v>
          </cell>
        </row>
        <row r="2618">
          <cell r="A2618" t="str">
            <v>10 3601 101</v>
          </cell>
          <cell r="B2618" t="str">
            <v xml:space="preserve">Avtomatski zračnik z dvema kroglama, DN 100 (B and R).     </v>
          </cell>
          <cell r="C2618" t="str">
            <v>kos</v>
          </cell>
          <cell r="D2618">
            <v>225850</v>
          </cell>
        </row>
        <row r="2619">
          <cell r="A2619" t="str">
            <v>10 3601 150</v>
          </cell>
          <cell r="B2619" t="str">
            <v xml:space="preserve">Avtomatski zračnik z dvema kroglama, DN 150.     </v>
          </cell>
          <cell r="C2619" t="str">
            <v>kos</v>
          </cell>
          <cell r="D2619">
            <v>171970</v>
          </cell>
        </row>
        <row r="2620">
          <cell r="A2620" t="str">
            <v>10 3601 200</v>
          </cell>
          <cell r="B2620" t="str">
            <v xml:space="preserve">Avtomatski zračnik z dvema kroglama, DN 200.     </v>
          </cell>
          <cell r="C2620" t="str">
            <v>kos</v>
          </cell>
          <cell r="D2620">
            <v>229630</v>
          </cell>
        </row>
        <row r="2622">
          <cell r="A2622" t="str">
            <v>10 3610 050</v>
          </cell>
          <cell r="B2622" t="str">
            <v xml:space="preserve">Zračnik  HAWLE, DN 25 (1").     </v>
          </cell>
          <cell r="C2622" t="str">
            <v>kos</v>
          </cell>
          <cell r="D2622">
            <v>14690</v>
          </cell>
        </row>
        <row r="2623">
          <cell r="A2623" t="str">
            <v>10 3610 050</v>
          </cell>
          <cell r="B2623" t="str">
            <v xml:space="preserve">Zračnik  HAWLE, DN 50/16.     </v>
          </cell>
          <cell r="C2623" t="str">
            <v>kos</v>
          </cell>
          <cell r="D2623">
            <v>47130</v>
          </cell>
        </row>
        <row r="2625">
          <cell r="A2625" t="str">
            <v>10 3620 050</v>
          </cell>
          <cell r="B2625" t="str">
            <v xml:space="preserve">Zračnik  HAWLE, DN 50, hvgr=750 mm.   </v>
          </cell>
          <cell r="C2625" t="str">
            <v>kos</v>
          </cell>
          <cell r="D2625">
            <v>126650</v>
          </cell>
        </row>
        <row r="2626">
          <cell r="A2626" t="str">
            <v>10 3620 080</v>
          </cell>
          <cell r="B2626" t="str">
            <v xml:space="preserve">Zračnik  HAWLE, DN 50, hvgr=1055 mm.   </v>
          </cell>
          <cell r="C2626" t="str">
            <v>kos</v>
          </cell>
          <cell r="D2626">
            <v>121960</v>
          </cell>
        </row>
        <row r="2628">
          <cell r="A2628" t="str">
            <v>10 3621 050</v>
          </cell>
          <cell r="B2628" t="str">
            <v xml:space="preserve">Zračnik  HAWLE, DN 80, hvgr=755 mm.   </v>
          </cell>
          <cell r="C2628" t="str">
            <v>kos</v>
          </cell>
          <cell r="D2628">
            <v>121960</v>
          </cell>
        </row>
        <row r="2629">
          <cell r="A2629" t="str">
            <v>10 3621 080</v>
          </cell>
          <cell r="B2629" t="str">
            <v xml:space="preserve">Zračnik  HAWLE, DN 80, hvgr=1055 mm.   </v>
          </cell>
          <cell r="C2629" t="str">
            <v>kos</v>
          </cell>
          <cell r="D2629">
            <v>128070</v>
          </cell>
        </row>
        <row r="2631">
          <cell r="A2631" t="str">
            <v>10 3630 010</v>
          </cell>
          <cell r="B2631" t="str">
            <v>PVC zračnik (1/2").</v>
          </cell>
          <cell r="C2631" t="str">
            <v>kos</v>
          </cell>
          <cell r="D2631">
            <v>2670</v>
          </cell>
        </row>
        <row r="2632">
          <cell r="A2632" t="str">
            <v>10 3630 010</v>
          </cell>
          <cell r="B2632" t="str">
            <v>PVC zračnik (3/4").</v>
          </cell>
          <cell r="C2632" t="str">
            <v>kos</v>
          </cell>
          <cell r="D2632">
            <v>2670</v>
          </cell>
        </row>
        <row r="2633">
          <cell r="A2633" t="str">
            <v>10 3630 010</v>
          </cell>
          <cell r="B2633" t="str">
            <v>PVC zračnik (1").</v>
          </cell>
          <cell r="C2633" t="str">
            <v>kos</v>
          </cell>
          <cell r="D2633">
            <v>2800</v>
          </cell>
        </row>
        <row r="2634">
          <cell r="A2634" t="str">
            <v>10 3630 010</v>
          </cell>
          <cell r="B2634" t="str">
            <v>PVC zračnik (5/4").</v>
          </cell>
          <cell r="C2634" t="str">
            <v>kos</v>
          </cell>
          <cell r="D2634">
            <v>2930</v>
          </cell>
        </row>
        <row r="2635">
          <cell r="A2635" t="str">
            <v>10 3630 010</v>
          </cell>
          <cell r="B2635" t="str">
            <v>PVC zračnik (6/4").</v>
          </cell>
          <cell r="C2635" t="str">
            <v>kos</v>
          </cell>
          <cell r="D2635">
            <v>3150</v>
          </cell>
        </row>
        <row r="2636">
          <cell r="A2636" t="str">
            <v>10 3630 010</v>
          </cell>
          <cell r="B2636" t="str">
            <v>PVC zračnik (2").</v>
          </cell>
          <cell r="C2636" t="str">
            <v>kos</v>
          </cell>
          <cell r="D2636">
            <v>3780</v>
          </cell>
        </row>
        <row r="2638">
          <cell r="A2638" t="str">
            <v>10 3700 000</v>
          </cell>
          <cell r="B2638" t="str">
            <v>Regulator pritiska</v>
          </cell>
        </row>
        <row r="2639">
          <cell r="A2639" t="str">
            <v>10 3700 050</v>
          </cell>
          <cell r="B2639" t="str">
            <v xml:space="preserve">Regulator pritiska R-8, DN 50 (REGULATOR Brežice). </v>
          </cell>
          <cell r="C2639" t="str">
            <v>kos</v>
          </cell>
          <cell r="D2639">
            <v>182500</v>
          </cell>
        </row>
        <row r="2640">
          <cell r="A2640" t="str">
            <v>10 3700 080</v>
          </cell>
          <cell r="B2640" t="str">
            <v xml:space="preserve">Regulator pritiska R-8, DN 80 (REGULATOR Brežice). </v>
          </cell>
          <cell r="C2640" t="str">
            <v>kos</v>
          </cell>
          <cell r="D2640">
            <v>59920</v>
          </cell>
        </row>
        <row r="2641">
          <cell r="A2641" t="str">
            <v>10 3700 100</v>
          </cell>
          <cell r="B2641" t="str">
            <v xml:space="preserve">Regulator pritiska R-8, DN 100 (REGULATOR Brežice). </v>
          </cell>
          <cell r="C2641" t="str">
            <v>kos</v>
          </cell>
          <cell r="D2641">
            <v>246960</v>
          </cell>
        </row>
        <row r="2643">
          <cell r="A2643" t="str">
            <v>10 3800 000</v>
          </cell>
          <cell r="B2643" t="str">
            <v>Črpalka</v>
          </cell>
        </row>
        <row r="2644">
          <cell r="A2644" t="str">
            <v>10 3810 000</v>
          </cell>
          <cell r="B2644" t="str">
            <v xml:space="preserve">Nabava črpalke FC 1409 (Elektrokovina).  </v>
          </cell>
          <cell r="C2644" t="str">
            <v>kos</v>
          </cell>
          <cell r="D2644">
            <v>813400</v>
          </cell>
        </row>
        <row r="2647">
          <cell r="A2647" t="str">
            <v>10 3820 000</v>
          </cell>
          <cell r="B2647" t="str">
            <v>Črpalka Grundfos UPT 50-120, P= 0.75 kW.</v>
          </cell>
          <cell r="C2647" t="str">
            <v>kos</v>
          </cell>
          <cell r="D2647">
            <v>5940</v>
          </cell>
        </row>
        <row r="2648">
          <cell r="A2648" t="str">
            <v>10 3810 010</v>
          </cell>
          <cell r="B2648" t="str">
            <v>Črpalka Grundfos SP 16-8, P= 3.70 kW.</v>
          </cell>
          <cell r="C2648" t="str">
            <v>kos</v>
          </cell>
        </row>
        <row r="2650">
          <cell r="A2650" t="str">
            <v>10 3820 010</v>
          </cell>
          <cell r="B2650" t="str">
            <v>Hidropostaja HP 384 (Elektrokovina).</v>
          </cell>
          <cell r="C2650" t="str">
            <v>kos</v>
          </cell>
          <cell r="D2650">
            <v>8050</v>
          </cell>
        </row>
        <row r="2652">
          <cell r="A2652" t="str">
            <v>10 3900 000</v>
          </cell>
          <cell r="B2652" t="str">
            <v>Klorirna postaja</v>
          </cell>
        </row>
        <row r="2653">
          <cell r="A2653" t="str">
            <v>10 3900 000</v>
          </cell>
          <cell r="B2653" t="str">
            <v>Dobava klorirne naprave:- klorinator M-20RC/V1 1 kos- ventil EV-V-20           4 kos- NP/M                        2 kos- črpalka VC 55 T         2 kos- klorna jeklenka           3 kos- zaščitna kapa             1 kos</v>
          </cell>
          <cell r="C2653" t="str">
            <v>kos</v>
          </cell>
          <cell r="D2653">
            <v>2010</v>
          </cell>
        </row>
        <row r="2655">
          <cell r="A2655" t="str">
            <v>10 4000 000</v>
          </cell>
          <cell r="B2655" t="str">
            <v>Varovalno stikalo</v>
          </cell>
        </row>
        <row r="2656">
          <cell r="A2656" t="str">
            <v>10 4000 050</v>
          </cell>
          <cell r="B2656" t="str">
            <v>Varovalno stikalo PP 822, DN 50, KONUS.</v>
          </cell>
          <cell r="C2656" t="str">
            <v>kos</v>
          </cell>
          <cell r="D2656">
            <v>60</v>
          </cell>
        </row>
        <row r="2657">
          <cell r="A2657" t="str">
            <v>10 4000 065</v>
          </cell>
          <cell r="B2657" t="str">
            <v>Varovalno stikalo PP 822, DN 65, KONUS.</v>
          </cell>
          <cell r="C2657" t="str">
            <v>kos</v>
          </cell>
          <cell r="D2657">
            <v>60</v>
          </cell>
        </row>
        <row r="2658">
          <cell r="A2658" t="str">
            <v>10 4000 080</v>
          </cell>
          <cell r="B2658" t="str">
            <v>Varovalno stikalo PP 822, DN 80, KONUS.</v>
          </cell>
          <cell r="C2658" t="str">
            <v>kos</v>
          </cell>
          <cell r="D2658">
            <v>80</v>
          </cell>
        </row>
        <row r="2659">
          <cell r="A2659" t="str">
            <v>10 4000 100</v>
          </cell>
          <cell r="B2659" t="str">
            <v>Varovalno stikalo PP 822, DN 100, KONUS.</v>
          </cell>
          <cell r="C2659" t="str">
            <v>kos</v>
          </cell>
          <cell r="D2659">
            <v>90</v>
          </cell>
        </row>
        <row r="2661">
          <cell r="A2661" t="str">
            <v>10 4100 000</v>
          </cell>
          <cell r="B2661" t="str">
            <v>Merilec pretoka</v>
          </cell>
        </row>
        <row r="2662">
          <cell r="A2662" t="str">
            <v>10 4100 010</v>
          </cell>
          <cell r="B2662" t="str">
            <v>Magnetnoinduktivni merilec pretoka.</v>
          </cell>
          <cell r="C2662" t="str">
            <v>kos</v>
          </cell>
        </row>
        <row r="2663">
          <cell r="A2663" t="str">
            <v>10 4100 020</v>
          </cell>
          <cell r="B2663" t="str">
            <v>Merilec pretoka VWV-T, DN 80.</v>
          </cell>
          <cell r="C2663" t="str">
            <v>kos</v>
          </cell>
        </row>
        <row r="2665">
          <cell r="A2665" t="str">
            <v>10 4200 000</v>
          </cell>
          <cell r="B2665" t="str">
            <v>Manometer</v>
          </cell>
        </row>
        <row r="2666">
          <cell r="A2666" t="str">
            <v>10 4200 010</v>
          </cell>
          <cell r="B2666" t="str">
            <v>Manometer PN 50 bar.</v>
          </cell>
          <cell r="C2666" t="str">
            <v>kos</v>
          </cell>
          <cell r="D2666">
            <v>340</v>
          </cell>
        </row>
        <row r="2668">
          <cell r="A2668" t="str">
            <v>10 4300 000</v>
          </cell>
          <cell r="B2668" t="str">
            <v>Lovilec nesnage</v>
          </cell>
        </row>
        <row r="2669">
          <cell r="A2669" t="str">
            <v>10 4300 050</v>
          </cell>
          <cell r="B2669" t="str">
            <v xml:space="preserve">Lovilec nesnage, PN 10, DN 50.     </v>
          </cell>
          <cell r="C2669" t="str">
            <v>kos</v>
          </cell>
          <cell r="D2669">
            <v>6190</v>
          </cell>
        </row>
        <row r="2670">
          <cell r="A2670" t="str">
            <v>10 4300 065</v>
          </cell>
          <cell r="B2670" t="str">
            <v xml:space="preserve">Lovilec nesnage, PN 10, DN 65.     </v>
          </cell>
          <cell r="C2670" t="str">
            <v>kos</v>
          </cell>
          <cell r="D2670">
            <v>7880</v>
          </cell>
        </row>
        <row r="2671">
          <cell r="A2671" t="str">
            <v>10 4300 080</v>
          </cell>
          <cell r="B2671" t="str">
            <v xml:space="preserve">Lovilec nesnage, PN 10, DN 80.     </v>
          </cell>
          <cell r="C2671" t="str">
            <v>kos</v>
          </cell>
          <cell r="D2671">
            <v>9830</v>
          </cell>
        </row>
        <row r="2672">
          <cell r="A2672" t="str">
            <v>10 4300 100</v>
          </cell>
          <cell r="B2672" t="str">
            <v xml:space="preserve">Lovilec nesnage, PN 10, DN 100.     </v>
          </cell>
          <cell r="C2672" t="str">
            <v>kos</v>
          </cell>
          <cell r="D2672">
            <v>12370</v>
          </cell>
        </row>
        <row r="2673">
          <cell r="A2673" t="str">
            <v>10 4300 125</v>
          </cell>
          <cell r="B2673" t="str">
            <v>Lovilec nesnage, PN 10, DN 125.</v>
          </cell>
          <cell r="C2673" t="str">
            <v>kos</v>
          </cell>
          <cell r="D2673">
            <v>18560</v>
          </cell>
        </row>
        <row r="2674">
          <cell r="A2674" t="str">
            <v>10 4300 150</v>
          </cell>
          <cell r="B2674" t="str">
            <v xml:space="preserve">Lovilec nesnage, PN 10, DN 150.     </v>
          </cell>
          <cell r="C2674" t="str">
            <v>kos</v>
          </cell>
          <cell r="D2674">
            <v>28520</v>
          </cell>
        </row>
        <row r="2675">
          <cell r="A2675" t="str">
            <v>10 4300 200</v>
          </cell>
          <cell r="B2675" t="str">
            <v>Lovilec nesnage, PN 10, DN 200.</v>
          </cell>
          <cell r="C2675" t="str">
            <v>kos</v>
          </cell>
          <cell r="D2675">
            <v>55560</v>
          </cell>
        </row>
        <row r="2676">
          <cell r="A2676" t="str">
            <v>10 4300 250</v>
          </cell>
          <cell r="B2676" t="str">
            <v xml:space="preserve">Lovilec nesnage, PN 10, DN 250.     </v>
          </cell>
          <cell r="C2676" t="str">
            <v>kos</v>
          </cell>
          <cell r="D2676">
            <v>107540</v>
          </cell>
        </row>
        <row r="2678">
          <cell r="A2678" t="str">
            <v>10 4400 000</v>
          </cell>
          <cell r="B2678" t="str">
            <v>Sesalna košara z ventilom</v>
          </cell>
        </row>
        <row r="2679">
          <cell r="A2679" t="str">
            <v>10 4400 050</v>
          </cell>
          <cell r="B2679" t="str">
            <v xml:space="preserve">Sesalna košara z ventilom, DN 50.     </v>
          </cell>
          <cell r="C2679" t="str">
            <v>kos</v>
          </cell>
          <cell r="D2679">
            <v>7830</v>
          </cell>
        </row>
        <row r="2680">
          <cell r="A2680" t="str">
            <v>10 4400 065</v>
          </cell>
          <cell r="B2680" t="str">
            <v xml:space="preserve">Sesalna košara z ventilom, DN 65.     </v>
          </cell>
          <cell r="C2680" t="str">
            <v>kos</v>
          </cell>
          <cell r="D2680">
            <v>12630</v>
          </cell>
        </row>
        <row r="2681">
          <cell r="A2681" t="str">
            <v>10 4400 080</v>
          </cell>
          <cell r="B2681" t="str">
            <v xml:space="preserve">Sesalna košara z ventilom, DN 80.     </v>
          </cell>
          <cell r="C2681" t="str">
            <v>kos</v>
          </cell>
          <cell r="D2681">
            <v>17710</v>
          </cell>
        </row>
        <row r="2682">
          <cell r="A2682" t="str">
            <v>10 4400 100</v>
          </cell>
          <cell r="B2682" t="str">
            <v xml:space="preserve">Sesalna košara z ventilom, DN 100.     </v>
          </cell>
          <cell r="C2682" t="str">
            <v>kos</v>
          </cell>
          <cell r="D2682">
            <v>22100</v>
          </cell>
        </row>
        <row r="2683">
          <cell r="A2683" t="str">
            <v>10 4400 125</v>
          </cell>
          <cell r="B2683" t="str">
            <v>Sesalna košara z ventilom, DN 125.</v>
          </cell>
          <cell r="C2683" t="str">
            <v>kos</v>
          </cell>
          <cell r="D2683">
            <v>31850</v>
          </cell>
        </row>
        <row r="2684">
          <cell r="A2684" t="str">
            <v>10 4400 150</v>
          </cell>
          <cell r="B2684" t="str">
            <v xml:space="preserve">Sesalna košara z ventilom, DN 150.     </v>
          </cell>
          <cell r="C2684" t="str">
            <v>kos</v>
          </cell>
          <cell r="D2684">
            <v>38300</v>
          </cell>
        </row>
        <row r="2685">
          <cell r="A2685" t="str">
            <v>10 4400 200</v>
          </cell>
          <cell r="B2685" t="str">
            <v>Sesalna košara z ventilom, DN 200.</v>
          </cell>
          <cell r="C2685" t="str">
            <v>kos</v>
          </cell>
          <cell r="D2685">
            <v>594300</v>
          </cell>
        </row>
        <row r="2686">
          <cell r="A2686" t="str">
            <v>10 4400 250</v>
          </cell>
          <cell r="B2686" t="str">
            <v xml:space="preserve">Sesalna košara z ventilom, DN 250.     </v>
          </cell>
          <cell r="C2686" t="str">
            <v>kos</v>
          </cell>
          <cell r="D2686">
            <v>98000</v>
          </cell>
        </row>
        <row r="2687">
          <cell r="A2687" t="str">
            <v>10 4400 300</v>
          </cell>
          <cell r="B2687" t="str">
            <v>Sesalna košara z ventilom, DN 300.</v>
          </cell>
          <cell r="C2687" t="str">
            <v>kos</v>
          </cell>
          <cell r="D2687">
            <v>137260</v>
          </cell>
        </row>
      </sheetData>
      <sheetData sheetId="1" refreshError="1"/>
      <sheetData sheetId="2" refreshError="1"/>
    </sheetDataSet>
  </externalBook>
</externalLink>
</file>

<file path=xl/revisions/_rels/revisionHeaders.xml.rels><?xml version="1.0" encoding="UTF-8" standalone="yes"?>
<Relationships xmlns="http://schemas.openxmlformats.org/package/2006/relationships"><Relationship Id="rId3" Type="http://schemas.openxmlformats.org/officeDocument/2006/relationships/revisionLog" Target="revisionLog3.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B18082D8-343B-483C-8E64-CACA65EC857B}" diskRevisions="1" revisionId="100" version="3" protected="1">
  <header guid="{B18082D8-343B-483C-8E64-CACA65EC857B}" dateTime="2020-09-16T13:07:21" maxSheetId="3" userName="Mojca" r:id="rId3" minRId="15" maxRId="97">
    <sheetIdMap count="2">
      <sheetId val="1"/>
      <sheetId val="2"/>
    </sheetIdMap>
  </header>
</header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 sId="1">
    <oc r="J484">
      <f>F484*I484</f>
    </oc>
    <nc r="J484">
      <f>F484*I484</f>
    </nc>
  </rcc>
  <rcc rId="16" sId="1" numFmtId="4">
    <oc r="F249">
      <v>0.1</v>
    </oc>
    <nc r="F249"/>
  </rcc>
  <rcc rId="17" sId="1">
    <oc r="J251">
      <f>SUM(J236:J249)</f>
    </oc>
    <nc r="J251">
      <f>SUM(J236:J249)</f>
    </nc>
  </rcc>
  <rcc rId="18" sId="1">
    <oc r="J249">
      <f>F249*I249</f>
    </oc>
    <nc r="J249">
      <f>0.1*(J238+J241+J244+J246)</f>
    </nc>
  </rcc>
  <rcc rId="19" sId="1">
    <oc r="J194">
      <f>F194*I194</f>
    </oc>
    <nc r="J194">
      <f>0.1*(J164+J166+J168+J170+J172+J174+J178+J182)</f>
    </nc>
  </rcc>
  <rcc rId="20" sId="1">
    <oc r="A31" t="inlineStr">
      <is>
        <t>SKUPAJ OBJEKT:</t>
      </is>
    </oc>
    <nc r="A31" t="inlineStr">
      <is>
        <t>SKUPAJ OBJEKT BREZ DDV:</t>
      </is>
    </nc>
  </rcc>
  <rrc rId="21" sId="1" ref="A85:XFD85" action="deleteRow">
    <undo index="65535" exp="area" ref3D="1" dr="$G$1:$H$1048576" dn="Z_814204D7_4453_49AD_B5F8_629AEAF359EE_.wvu.Cols" sId="1"/>
    <undo index="1" exp="area" ref3D="1" dr="$B$1:$B$1048576" dn="Z_814204D7_4453_49AD_B5F8_629AEAF359EE_.wvu.Cols" sId="1"/>
    <undo index="65535" exp="area" ref3D="1" dr="$A$456:$XFD$460" dn="Z_814204D7_4453_49AD_B5F8_629AEAF359EE_.wvu.Rows" sId="1"/>
    <undo index="65535" exp="area" ref3D="1" dr="$A$449:$XFD$451" dn="Z_814204D7_4453_49AD_B5F8_629AEAF359EE_.wvu.Rows" sId="1"/>
    <undo index="65535" exp="area" ref3D="1" dr="$A$419:$XFD$424" dn="Z_814204D7_4453_49AD_B5F8_629AEAF359EE_.wvu.Rows" sId="1"/>
    <undo index="65535" exp="area" ref3D="1" dr="$A$409:$XFD$416" dn="Z_814204D7_4453_49AD_B5F8_629AEAF359EE_.wvu.Rows" sId="1"/>
    <undo index="65535" exp="area" ref3D="1" dr="$A$407:$XFD$407" dn="Z_814204D7_4453_49AD_B5F8_629AEAF359EE_.wvu.Rows" sId="1"/>
    <undo index="65535" exp="area" ref3D="1" dr="$A$396:$XFD$396" dn="Z_814204D7_4453_49AD_B5F8_629AEAF359EE_.wvu.Rows" sId="1"/>
    <undo index="65535" exp="area" ref3D="1" dr="$A$386:$XFD$388" dn="Z_814204D7_4453_49AD_B5F8_629AEAF359EE_.wvu.Rows" sId="1"/>
    <undo index="65535" exp="area" ref3D="1" dr="$A$376:$XFD$377" dn="Z_814204D7_4453_49AD_B5F8_629AEAF359EE_.wvu.Rows" sId="1"/>
    <undo index="65535" exp="area" ref3D="1" dr="$A$373:$XFD$373" dn="Z_814204D7_4453_49AD_B5F8_629AEAF359EE_.wvu.Rows" sId="1"/>
    <undo index="65535" exp="area" ref3D="1" dr="$A$367:$XFD$368" dn="Z_814204D7_4453_49AD_B5F8_629AEAF359EE_.wvu.Rows" sId="1"/>
    <undo index="65535" exp="area" ref3D="1" dr="$A$358:$XFD$360" dn="Z_814204D7_4453_49AD_B5F8_629AEAF359EE_.wvu.Rows" sId="1"/>
    <undo index="65535" exp="area" ref3D="1" dr="$A$354:$XFD$354" dn="Z_814204D7_4453_49AD_B5F8_629AEAF359EE_.wvu.Rows" sId="1"/>
    <undo index="65535" exp="area" ref3D="1" dr="$A$342:$XFD$345" dn="Z_814204D7_4453_49AD_B5F8_629AEAF359EE_.wvu.Rows" sId="1"/>
    <undo index="65535" exp="area" ref3D="1" dr="$A$338:$XFD$339" dn="Z_814204D7_4453_49AD_B5F8_629AEAF359EE_.wvu.Rows" sId="1"/>
    <undo index="65535" exp="area" ref3D="1" dr="$A$328:$XFD$330" dn="Z_814204D7_4453_49AD_B5F8_629AEAF359EE_.wvu.Rows" sId="1"/>
    <undo index="65535" exp="area" ref3D="1" dr="$A$303:$XFD$308" dn="Z_814204D7_4453_49AD_B5F8_629AEAF359EE_.wvu.Rows" sId="1"/>
    <undo index="65535" exp="area" ref3D="1" dr="$A$260:$XFD$264" dn="Z_814204D7_4453_49AD_B5F8_629AEAF359EE_.wvu.Rows" sId="1"/>
    <undo index="65535" exp="area" ref3D="1" dr="$A$228:$XFD$228" dn="Z_814204D7_4453_49AD_B5F8_629AEAF359EE_.wvu.Rows" sId="1"/>
    <undo index="65535" exp="area" ref3D="1" dr="$A$210:$XFD$223" dn="Z_814204D7_4453_49AD_B5F8_629AEAF359EE_.wvu.Rows" sId="1"/>
    <undo index="65535" exp="area" ref3D="1" dr="$A$207:$XFD$207" dn="Z_814204D7_4453_49AD_B5F8_629AEAF359EE_.wvu.Rows" sId="1"/>
    <undo index="65535" exp="area" ref3D="1" dr="$A$184:$XFD$192" dn="Z_814204D7_4453_49AD_B5F8_629AEAF359EE_.wvu.Rows" sId="1"/>
    <undo index="65535" exp="area" ref3D="1" dr="$A$180:$XFD$180" dn="Z_814204D7_4453_49AD_B5F8_629AEAF359EE_.wvu.Rows" sId="1"/>
    <undo index="65535" exp="area" ref3D="1" dr="$A$175:$XFD$176" dn="Z_814204D7_4453_49AD_B5F8_629AEAF359EE_.wvu.Rows" sId="1"/>
    <undo index="65535" exp="area" ref3D="1" dr="$A$162:$XFD$162" dn="Z_814204D7_4453_49AD_B5F8_629AEAF359EE_.wvu.Rows" sId="1"/>
    <undo index="65535" exp="area" ref3D="1" dr="$A$136:$XFD$137" dn="Z_814204D7_4453_49AD_B5F8_629AEAF359EE_.wvu.Rows" sId="1"/>
    <undo index="65535" exp="area" ref3D="1" dr="$A$115:$XFD$124" dn="Z_814204D7_4453_49AD_B5F8_629AEAF359EE_.wvu.Rows" sId="1"/>
    <undo index="65535" exp="area" ref3D="1" dr="$A$103:$XFD$104" dn="Z_814204D7_4453_49AD_B5F8_629AEAF359EE_.wvu.Rows" sId="1"/>
    <undo index="65535" exp="area" ref3D="1" dr="$A$91:$XFD$94" dn="Z_814204D7_4453_49AD_B5F8_629AEAF359EE_.wvu.Rows" sId="1"/>
    <rfmt sheetId="1" xfDxf="1" sqref="A85:XFD85" start="0" length="0">
      <dxf>
        <font>
          <name val="Arial Narrow"/>
          <family val="2"/>
          <charset val="238"/>
        </font>
      </dxf>
    </rfmt>
    <rfmt sheetId="1" sqref="A85" start="0" length="0">
      <dxf>
        <font>
          <b/>
          <name val="Arial Narrow"/>
          <family val="2"/>
          <charset val="238"/>
        </font>
        <numFmt numFmtId="30" formatCode="@"/>
        <alignment horizontal="center" vertical="top"/>
        <protection locked="0"/>
      </dxf>
    </rfmt>
    <rfmt sheetId="1" sqref="B85" start="0" length="0">
      <dxf>
        <font>
          <b/>
          <name val="Arial Narrow"/>
          <family val="2"/>
          <charset val="238"/>
        </font>
        <alignment horizontal="center" vertical="top"/>
        <protection locked="0"/>
      </dxf>
    </rfmt>
    <rfmt sheetId="1" sqref="C85" start="0" length="0">
      <dxf>
        <font>
          <b/>
          <name val="Arial Narrow"/>
          <family val="2"/>
          <charset val="238"/>
        </font>
        <alignment horizontal="center" vertical="top"/>
        <protection locked="0"/>
      </dxf>
    </rfmt>
    <rfmt sheetId="1" sqref="D85" start="0" length="0">
      <dxf>
        <font>
          <b/>
          <name val="Arial Narrow"/>
          <family val="2"/>
          <charset val="238"/>
        </font>
        <alignment horizontal="center" vertical="top" wrapText="1"/>
        <protection locked="0"/>
      </dxf>
    </rfmt>
    <rfmt sheetId="1" sqref="E85" start="0" length="0">
      <dxf>
        <font>
          <b/>
          <name val="Arial Narrow"/>
          <family val="2"/>
          <charset val="238"/>
        </font>
        <alignment horizontal="center" vertical="top"/>
        <protection locked="0"/>
      </dxf>
    </rfmt>
    <rfmt sheetId="1" sqref="F85" start="0" length="0">
      <dxf>
        <font>
          <b/>
          <name val="Arial Narrow"/>
          <family val="2"/>
          <charset val="238"/>
        </font>
        <numFmt numFmtId="4" formatCode="#,##0.00"/>
        <protection locked="0"/>
      </dxf>
    </rfmt>
    <rfmt sheetId="1" sqref="G85" start="0" length="0">
      <dxf>
        <font>
          <b/>
          <name val="Arial Narrow"/>
          <family val="2"/>
          <charset val="238"/>
        </font>
        <numFmt numFmtId="4" formatCode="#,##0.00"/>
        <protection locked="0"/>
      </dxf>
    </rfmt>
    <rfmt sheetId="1" sqref="H85" start="0" length="0">
      <dxf>
        <font>
          <b/>
          <name val="Arial Narrow"/>
          <family val="2"/>
          <charset val="238"/>
        </font>
        <numFmt numFmtId="4" formatCode="#,##0.00"/>
        <protection locked="0"/>
      </dxf>
    </rfmt>
    <rfmt sheetId="1" sqref="I85" start="0" length="0">
      <dxf>
        <font>
          <b/>
          <name val="Arial Narrow"/>
          <family val="2"/>
          <charset val="238"/>
        </font>
        <numFmt numFmtId="4" formatCode="#,##0.00"/>
        <alignment horizontal="center" vertical="top"/>
        <protection locked="0"/>
      </dxf>
    </rfmt>
    <rfmt sheetId="1" sqref="J85" start="0" length="0">
      <dxf>
        <font>
          <b/>
          <name val="Arial Narrow"/>
          <family val="2"/>
          <charset val="238"/>
        </font>
        <numFmt numFmtId="4" formatCode="#,##0.00"/>
        <alignment horizontal="center" vertical="top"/>
        <protection locked="0"/>
      </dxf>
    </rfmt>
  </rrc>
  <rrc rId="22" sId="1" ref="A85:XFD85" action="deleteRow">
    <undo index="65535" exp="area" ref3D="1" dr="$G$1:$H$1048576" dn="Z_814204D7_4453_49AD_B5F8_629AEAF359EE_.wvu.Cols" sId="1"/>
    <undo index="1" exp="area" ref3D="1" dr="$B$1:$B$1048576" dn="Z_814204D7_4453_49AD_B5F8_629AEAF359EE_.wvu.Cols" sId="1"/>
    <undo index="65535" exp="area" ref3D="1" dr="$A$455:$XFD$459" dn="Z_814204D7_4453_49AD_B5F8_629AEAF359EE_.wvu.Rows" sId="1"/>
    <undo index="65535" exp="area" ref3D="1" dr="$A$448:$XFD$450" dn="Z_814204D7_4453_49AD_B5F8_629AEAF359EE_.wvu.Rows" sId="1"/>
    <undo index="65535" exp="area" ref3D="1" dr="$A$418:$XFD$423" dn="Z_814204D7_4453_49AD_B5F8_629AEAF359EE_.wvu.Rows" sId="1"/>
    <undo index="65535" exp="area" ref3D="1" dr="$A$408:$XFD$415" dn="Z_814204D7_4453_49AD_B5F8_629AEAF359EE_.wvu.Rows" sId="1"/>
    <undo index="65535" exp="area" ref3D="1" dr="$A$406:$XFD$406" dn="Z_814204D7_4453_49AD_B5F8_629AEAF359EE_.wvu.Rows" sId="1"/>
    <undo index="65535" exp="area" ref3D="1" dr="$A$395:$XFD$395" dn="Z_814204D7_4453_49AD_B5F8_629AEAF359EE_.wvu.Rows" sId="1"/>
    <undo index="65535" exp="area" ref3D="1" dr="$A$385:$XFD$387" dn="Z_814204D7_4453_49AD_B5F8_629AEAF359EE_.wvu.Rows" sId="1"/>
    <undo index="65535" exp="area" ref3D="1" dr="$A$375:$XFD$376" dn="Z_814204D7_4453_49AD_B5F8_629AEAF359EE_.wvu.Rows" sId="1"/>
    <undo index="65535" exp="area" ref3D="1" dr="$A$372:$XFD$372" dn="Z_814204D7_4453_49AD_B5F8_629AEAF359EE_.wvu.Rows" sId="1"/>
    <undo index="65535" exp="area" ref3D="1" dr="$A$366:$XFD$367" dn="Z_814204D7_4453_49AD_B5F8_629AEAF359EE_.wvu.Rows" sId="1"/>
    <undo index="65535" exp="area" ref3D="1" dr="$A$357:$XFD$359" dn="Z_814204D7_4453_49AD_B5F8_629AEAF359EE_.wvu.Rows" sId="1"/>
    <undo index="65535" exp="area" ref3D="1" dr="$A$353:$XFD$353" dn="Z_814204D7_4453_49AD_B5F8_629AEAF359EE_.wvu.Rows" sId="1"/>
    <undo index="65535" exp="area" ref3D="1" dr="$A$341:$XFD$344" dn="Z_814204D7_4453_49AD_B5F8_629AEAF359EE_.wvu.Rows" sId="1"/>
    <undo index="65535" exp="area" ref3D="1" dr="$A$337:$XFD$338" dn="Z_814204D7_4453_49AD_B5F8_629AEAF359EE_.wvu.Rows" sId="1"/>
    <undo index="65535" exp="area" ref3D="1" dr="$A$327:$XFD$329" dn="Z_814204D7_4453_49AD_B5F8_629AEAF359EE_.wvu.Rows" sId="1"/>
    <undo index="65535" exp="area" ref3D="1" dr="$A$302:$XFD$307" dn="Z_814204D7_4453_49AD_B5F8_629AEAF359EE_.wvu.Rows" sId="1"/>
    <undo index="65535" exp="area" ref3D="1" dr="$A$259:$XFD$263" dn="Z_814204D7_4453_49AD_B5F8_629AEAF359EE_.wvu.Rows" sId="1"/>
    <undo index="65535" exp="area" ref3D="1" dr="$A$227:$XFD$227" dn="Z_814204D7_4453_49AD_B5F8_629AEAF359EE_.wvu.Rows" sId="1"/>
    <undo index="65535" exp="area" ref3D="1" dr="$A$209:$XFD$222" dn="Z_814204D7_4453_49AD_B5F8_629AEAF359EE_.wvu.Rows" sId="1"/>
    <undo index="65535" exp="area" ref3D="1" dr="$A$206:$XFD$206" dn="Z_814204D7_4453_49AD_B5F8_629AEAF359EE_.wvu.Rows" sId="1"/>
    <undo index="65535" exp="area" ref3D="1" dr="$A$183:$XFD$191" dn="Z_814204D7_4453_49AD_B5F8_629AEAF359EE_.wvu.Rows" sId="1"/>
    <undo index="65535" exp="area" ref3D="1" dr="$A$179:$XFD$179" dn="Z_814204D7_4453_49AD_B5F8_629AEAF359EE_.wvu.Rows" sId="1"/>
    <undo index="65535" exp="area" ref3D="1" dr="$A$174:$XFD$175" dn="Z_814204D7_4453_49AD_B5F8_629AEAF359EE_.wvu.Rows" sId="1"/>
    <undo index="65535" exp="area" ref3D="1" dr="$A$161:$XFD$161" dn="Z_814204D7_4453_49AD_B5F8_629AEAF359EE_.wvu.Rows" sId="1"/>
    <undo index="65535" exp="area" ref3D="1" dr="$A$135:$XFD$136" dn="Z_814204D7_4453_49AD_B5F8_629AEAF359EE_.wvu.Rows" sId="1"/>
    <undo index="65535" exp="area" ref3D="1" dr="$A$114:$XFD$123" dn="Z_814204D7_4453_49AD_B5F8_629AEAF359EE_.wvu.Rows" sId="1"/>
    <undo index="65535" exp="area" ref3D="1" dr="$A$102:$XFD$103" dn="Z_814204D7_4453_49AD_B5F8_629AEAF359EE_.wvu.Rows" sId="1"/>
    <undo index="65535" exp="area" ref3D="1" dr="$A$90:$XFD$93" dn="Z_814204D7_4453_49AD_B5F8_629AEAF359EE_.wvu.Rows" sId="1"/>
    <rfmt sheetId="1" xfDxf="1" sqref="A85:XFD85" start="0" length="0">
      <dxf>
        <font>
          <name val="Arial Narrow"/>
          <family val="2"/>
          <charset val="238"/>
        </font>
      </dxf>
    </rfmt>
    <rfmt sheetId="1" sqref="A85" start="0" length="0">
      <dxf>
        <font>
          <b/>
          <name val="Arial Narrow"/>
          <family val="2"/>
          <charset val="238"/>
        </font>
        <numFmt numFmtId="30" formatCode="@"/>
        <alignment horizontal="center" vertical="top"/>
        <protection locked="0"/>
      </dxf>
    </rfmt>
    <rfmt sheetId="1" sqref="B85" start="0" length="0">
      <dxf>
        <font>
          <b/>
          <name val="Arial Narrow"/>
          <family val="2"/>
          <charset val="238"/>
        </font>
        <alignment horizontal="center" vertical="top"/>
        <protection locked="0"/>
      </dxf>
    </rfmt>
    <rfmt sheetId="1" sqref="C85" start="0" length="0">
      <dxf>
        <font>
          <b/>
          <name val="Arial Narrow"/>
          <family val="2"/>
          <charset val="238"/>
        </font>
        <alignment horizontal="center" vertical="top"/>
        <protection locked="0"/>
      </dxf>
    </rfmt>
    <rfmt sheetId="1" sqref="D85" start="0" length="0">
      <dxf>
        <font>
          <b/>
          <name val="Arial Narrow"/>
          <family val="2"/>
          <charset val="238"/>
        </font>
        <alignment horizontal="center" vertical="top" wrapText="1"/>
        <protection locked="0"/>
      </dxf>
    </rfmt>
    <rfmt sheetId="1" sqref="E85" start="0" length="0">
      <dxf>
        <font>
          <b/>
          <name val="Arial Narrow"/>
          <family val="2"/>
          <charset val="238"/>
        </font>
        <alignment horizontal="center" vertical="top"/>
        <protection locked="0"/>
      </dxf>
    </rfmt>
    <rfmt sheetId="1" sqref="F85" start="0" length="0">
      <dxf>
        <font>
          <b/>
          <name val="Arial Narrow"/>
          <family val="2"/>
          <charset val="238"/>
        </font>
        <numFmt numFmtId="4" formatCode="#,##0.00"/>
        <protection locked="0"/>
      </dxf>
    </rfmt>
    <rfmt sheetId="1" sqref="G85" start="0" length="0">
      <dxf>
        <font>
          <b/>
          <name val="Arial Narrow"/>
          <family val="2"/>
          <charset val="238"/>
        </font>
        <numFmt numFmtId="4" formatCode="#,##0.00"/>
        <protection locked="0"/>
      </dxf>
    </rfmt>
    <rfmt sheetId="1" sqref="H85" start="0" length="0">
      <dxf>
        <font>
          <b/>
          <name val="Arial Narrow"/>
          <family val="2"/>
          <charset val="238"/>
        </font>
        <numFmt numFmtId="4" formatCode="#,##0.00"/>
        <protection locked="0"/>
      </dxf>
    </rfmt>
    <rfmt sheetId="1" sqref="I85" start="0" length="0">
      <dxf>
        <font>
          <b/>
          <name val="Arial Narrow"/>
          <family val="2"/>
          <charset val="238"/>
        </font>
        <numFmt numFmtId="4" formatCode="#,##0.00"/>
        <alignment horizontal="center" vertical="top"/>
        <protection locked="0"/>
      </dxf>
    </rfmt>
    <rfmt sheetId="1" sqref="J85" start="0" length="0">
      <dxf>
        <font>
          <b/>
          <name val="Arial Narrow"/>
          <family val="2"/>
          <charset val="238"/>
        </font>
        <numFmt numFmtId="4" formatCode="#,##0.00"/>
        <alignment horizontal="center" vertical="top"/>
        <protection locked="0"/>
      </dxf>
    </rfmt>
  </rrc>
  <rcc rId="23" sId="1">
    <oc r="J136">
      <f>F136*I136</f>
    </oc>
    <nc r="J136">
      <f>0.1*(J43+J45+J51+J55+J57+J60+J63+J65+J67+J69+J71+J73++J75+J77+J79+J81+J83++J88+J95+J96++J98+J100+J104+J106+J108+J110+J112++J124+J126+J128+J130+J132)</f>
    </nc>
  </rcc>
  <rcc rId="24" sId="1">
    <oc r="J154">
      <f>SUM(J142:J152)</f>
    </oc>
    <nc r="J154">
      <f>SUM(J142:J152)</f>
    </nc>
  </rcc>
  <rcc rId="25" sId="1">
    <oc r="J265">
      <f>SUM(J253:J263)</f>
    </oc>
    <nc r="J265">
      <f>SUM(J253:J263)</f>
    </nc>
  </rcc>
  <rcc rId="26" sId="1">
    <oc r="J319">
      <f>SUM(J270:J316)</f>
    </oc>
    <nc r="J319">
      <f>SUM(J270:J316)</f>
    </nc>
  </rcc>
  <rcc rId="27" sId="1">
    <oc r="J485">
      <f>SUM(J471:J482)</f>
    </oc>
    <nc r="J485">
      <f>SUM(J471:J482)</f>
    </nc>
  </rcc>
  <rcc rId="28" sId="1">
    <oc r="J464">
      <f>SUM(J321:J462)</f>
    </oc>
    <nc r="J464">
      <f>SUM(J321:J462)</f>
    </nc>
  </rcc>
  <rm rId="29" sheetId="1" source="I39" destination="I42" sourceSheetId="1">
    <rfmt sheetId="1" sqref="I42" start="0" length="0">
      <dxf>
        <font>
          <b/>
          <sz val="10"/>
          <color auto="1"/>
          <name val="Arial Narrow"/>
          <family val="2"/>
          <charset val="238"/>
          <scheme val="none"/>
        </font>
        <numFmt numFmtId="4" formatCode="#,##0.00"/>
        <alignment horizontal="center" vertical="top"/>
        <protection locked="0"/>
      </dxf>
    </rfmt>
  </rm>
  <rcc rId="30" sId="1" numFmtId="4">
    <oc r="I47">
      <v>2</v>
    </oc>
    <nc r="I47"/>
  </rcc>
  <rcc rId="31" sId="1" numFmtId="4">
    <oc r="I49">
      <v>100</v>
    </oc>
    <nc r="I49"/>
  </rcc>
  <rcc rId="32" sId="1" numFmtId="4">
    <oc r="I53">
      <v>26</v>
    </oc>
    <nc r="I53"/>
  </rcc>
  <rcc rId="33" sId="1" numFmtId="4">
    <oc r="I90">
      <v>2000</v>
    </oc>
    <nc r="I90"/>
  </rcc>
  <rcc rId="34" sId="1" numFmtId="4">
    <oc r="I92">
      <v>8</v>
    </oc>
    <nc r="I92"/>
  </rcc>
  <rcc rId="35" sId="1" numFmtId="4">
    <oc r="I102">
      <v>12</v>
    </oc>
    <nc r="I102"/>
  </rcc>
  <rcc rId="36" sId="1" numFmtId="4">
    <oc r="I114">
      <v>15</v>
    </oc>
    <nc r="I114"/>
  </rcc>
  <rcc rId="37" sId="1" numFmtId="4">
    <oc r="I116">
      <v>8</v>
    </oc>
    <nc r="I116"/>
  </rcc>
  <rcc rId="38" sId="1" numFmtId="4">
    <oc r="I118">
      <v>2</v>
    </oc>
    <nc r="I118"/>
  </rcc>
  <rcc rId="39" sId="1" numFmtId="4">
    <oc r="I120">
      <v>26</v>
    </oc>
    <nc r="I120"/>
  </rcc>
  <rcc rId="40" sId="1" numFmtId="4">
    <oc r="I122">
      <v>700</v>
    </oc>
    <nc r="I122"/>
  </rcc>
  <rcc rId="41" sId="1" numFmtId="4">
    <oc r="I134">
      <v>120</v>
    </oc>
    <nc r="I134"/>
  </rcc>
  <rcc rId="42" sId="1">
    <oc r="I138" t="inlineStr">
      <is>
        <t>skupaj</t>
      </is>
    </oc>
    <nc r="I138"/>
  </rcc>
  <rcc rId="43" sId="1">
    <oc r="I154" t="inlineStr">
      <is>
        <t>skupaj</t>
      </is>
    </oc>
    <nc r="I154"/>
  </rcc>
  <rcc rId="44" sId="1" numFmtId="4">
    <oc r="I160">
      <v>14</v>
    </oc>
    <nc r="I160"/>
  </rcc>
  <rcc rId="45" sId="1" numFmtId="4">
    <oc r="I174">
      <v>35</v>
    </oc>
    <nc r="I174"/>
  </rcc>
  <rcc rId="46" sId="1" numFmtId="4">
    <oc r="I178">
      <v>50</v>
    </oc>
    <nc r="I178"/>
  </rcc>
  <rcc rId="47" sId="1" numFmtId="4">
    <oc r="I182">
      <v>50</v>
    </oc>
    <nc r="I182"/>
  </rcc>
  <rcc rId="48" sId="1" numFmtId="4">
    <oc r="I185">
      <v>120</v>
    </oc>
    <nc r="I185"/>
  </rcc>
  <rcc rId="49" sId="1" numFmtId="4">
    <oc r="I187">
      <v>120</v>
    </oc>
    <nc r="I187"/>
  </rcc>
  <rcc rId="50" sId="1" numFmtId="4">
    <oc r="I189">
      <v>120</v>
    </oc>
    <nc r="I189"/>
  </rcc>
  <rcc rId="51" sId="1">
    <oc r="I194" t="inlineStr">
      <is>
        <t>skupaj</t>
      </is>
    </oc>
    <nc r="I194"/>
  </rcc>
  <rcc rId="52" sId="1" numFmtId="4">
    <oc r="I205">
      <v>17</v>
    </oc>
    <nc r="I205"/>
  </rcc>
  <rcc rId="53" sId="1" numFmtId="4">
    <oc r="I209">
      <v>13</v>
    </oc>
    <nc r="I209"/>
  </rcc>
  <rcc rId="54" sId="1" numFmtId="4">
    <oc r="I211">
      <v>22</v>
    </oc>
    <nc r="I211"/>
  </rcc>
  <rcc rId="55" sId="1" numFmtId="4">
    <oc r="I213">
      <v>13</v>
    </oc>
    <nc r="I213"/>
  </rcc>
  <rcc rId="56" sId="1" numFmtId="4">
    <oc r="I216">
      <v>150</v>
    </oc>
    <nc r="I216"/>
  </rcc>
  <rcc rId="57" sId="1" numFmtId="4">
    <oc r="I219">
      <v>150</v>
    </oc>
    <nc r="I219"/>
  </rcc>
  <rcc rId="58" sId="1" numFmtId="4">
    <oc r="I221">
      <v>25</v>
    </oc>
    <nc r="I221"/>
  </rcc>
  <rcc rId="59" sId="1">
    <oc r="I230" t="inlineStr">
      <is>
        <t>skupaj</t>
      </is>
    </oc>
    <nc r="I230"/>
  </rcc>
  <rcc rId="60" sId="1">
    <oc r="I249" t="inlineStr">
      <is>
        <t>skupaj</t>
      </is>
    </oc>
    <nc r="I249"/>
  </rcc>
  <rcc rId="61" sId="1" numFmtId="4">
    <oc r="I258">
      <v>30</v>
    </oc>
    <nc r="I258"/>
  </rcc>
  <rcc rId="62" sId="1" numFmtId="4">
    <oc r="I260">
      <v>30</v>
    </oc>
    <nc r="I260"/>
  </rcc>
  <rcc rId="63" sId="1">
    <oc r="I265" t="inlineStr">
      <is>
        <t>skupaj</t>
      </is>
    </oc>
    <nc r="I265"/>
  </rcc>
  <rcc rId="64" sId="1" numFmtId="4">
    <oc r="I302">
      <v>100</v>
    </oc>
    <nc r="I302"/>
  </rcc>
  <rcc rId="65" sId="1" numFmtId="4">
    <oc r="I304">
      <v>350</v>
    </oc>
    <nc r="I304"/>
  </rcc>
  <rcc rId="66" sId="1" numFmtId="4">
    <oc r="I306">
      <v>100</v>
    </oc>
    <nc r="I306"/>
  </rcc>
  <rcc rId="67" sId="1">
    <oc r="I319" t="inlineStr">
      <is>
        <t>skupaj</t>
      </is>
    </oc>
    <nc r="I319"/>
  </rcc>
  <rcc rId="68" sId="1" numFmtId="4">
    <oc r="I326">
      <v>12</v>
    </oc>
    <nc r="I326"/>
  </rcc>
  <rcc rId="69" sId="1" numFmtId="4">
    <oc r="I327">
      <v>10</v>
    </oc>
    <nc r="I327"/>
  </rcc>
  <rcc rId="70" sId="1" numFmtId="4">
    <oc r="I336">
      <v>25</v>
    </oc>
    <nc r="I336"/>
  </rcc>
  <rcc rId="71" sId="1" numFmtId="4">
    <oc r="I337">
      <v>15</v>
    </oc>
    <nc r="I337"/>
  </rcc>
  <rcc rId="72" sId="1" numFmtId="4">
    <oc r="I341">
      <v>100</v>
    </oc>
    <nc r="I341"/>
  </rcc>
  <rcc rId="73" sId="1" numFmtId="4">
    <oc r="I342">
      <v>5</v>
    </oc>
    <nc r="I342"/>
  </rcc>
  <rcc rId="74" sId="1" numFmtId="4">
    <oc r="I343">
      <v>5</v>
    </oc>
    <nc r="I343"/>
  </rcc>
  <rcc rId="75" sId="1" numFmtId="4">
    <oc r="I352">
      <v>20</v>
    </oc>
    <nc r="I352"/>
  </rcc>
  <rcc rId="76" sId="1" numFmtId="4">
    <oc r="I356">
      <v>15</v>
    </oc>
    <nc r="I356"/>
  </rcc>
  <rcc rId="77" sId="1" numFmtId="4">
    <oc r="I357">
      <v>10</v>
    </oc>
    <nc r="I357"/>
  </rcc>
  <rcc rId="78" sId="1" numFmtId="4">
    <oc r="I365">
      <v>250</v>
    </oc>
    <nc r="I365"/>
  </rcc>
  <rcc rId="79" sId="1" numFmtId="4">
    <oc r="I366">
      <v>250</v>
    </oc>
    <nc r="I366"/>
  </rcc>
  <rcc rId="80" sId="1" numFmtId="4">
    <oc r="I371">
      <v>120</v>
    </oc>
    <nc r="I371"/>
  </rcc>
  <rcc rId="81" sId="1" numFmtId="4">
    <oc r="I374">
      <v>180</v>
    </oc>
    <nc r="I374"/>
  </rcc>
  <rcc rId="82" sId="1" numFmtId="4">
    <oc r="I375">
      <v>120</v>
    </oc>
    <nc r="I375"/>
  </rcc>
  <rcc rId="83" sId="1" numFmtId="4">
    <oc r="I384">
      <v>60</v>
    </oc>
    <nc r="I384"/>
  </rcc>
  <rcc rId="84" sId="1" numFmtId="4">
    <oc r="I386">
      <v>150</v>
    </oc>
    <nc r="I386"/>
  </rcc>
  <rcc rId="85" sId="1" numFmtId="4">
    <oc r="I394">
      <v>250</v>
    </oc>
    <nc r="I394"/>
  </rcc>
  <rcc rId="86" sId="1" numFmtId="4">
    <oc r="I405">
      <v>150</v>
    </oc>
    <nc r="I405"/>
  </rcc>
  <rcc rId="87" sId="1" numFmtId="4">
    <oc r="I407">
      <v>80</v>
    </oc>
    <nc r="I407"/>
  </rcc>
  <rcc rId="88" sId="1" numFmtId="4">
    <oc r="I410">
      <v>2500</v>
    </oc>
    <nc r="I410"/>
  </rcc>
  <rcc rId="89" sId="1" numFmtId="4">
    <oc r="I411">
      <v>2000</v>
    </oc>
    <nc r="I411"/>
  </rcc>
  <rcc rId="90" sId="1" numFmtId="4">
    <oc r="I414">
      <v>2500</v>
    </oc>
    <nc r="I414"/>
  </rcc>
  <rcc rId="91" sId="1" numFmtId="4">
    <oc r="I418">
      <v>200</v>
    </oc>
    <nc r="I418"/>
  </rcc>
  <rcc rId="92" sId="1" numFmtId="4">
    <oc r="I420">
      <v>50</v>
    </oc>
    <nc r="I420"/>
  </rcc>
  <rcc rId="93" sId="1" numFmtId="4">
    <oc r="I421">
      <v>50</v>
    </oc>
    <nc r="I421"/>
  </rcc>
  <rcc rId="94" sId="1" numFmtId="4">
    <oc r="I448">
      <v>10</v>
    </oc>
    <nc r="I448"/>
  </rcc>
  <rcc rId="95" sId="1" numFmtId="4">
    <oc r="I456">
      <v>350</v>
    </oc>
    <nc r="I456"/>
  </rcc>
  <rcc rId="96" sId="1" numFmtId="4">
    <oc r="I458">
      <v>60</v>
    </oc>
    <nc r="I458"/>
  </rcc>
  <rcc rId="97" sId="1">
    <oc r="I464" t="inlineStr">
      <is>
        <t>skupaj</t>
      </is>
    </oc>
    <nc r="I464"/>
  </rcc>
  <rdn rId="0" localSheetId="1" customView="1" name="Z_5A6C9E2E_A41B_4C7D_8969_FE0417D9E2E0_.wvu.PrintTitles" hidden="1" oldHidden="1">
    <formula>'crp Zerjav'!$37:$37</formula>
  </rdn>
  <rdn rId="0" localSheetId="1" customView="1" name="Z_5A6C9E2E_A41B_4C7D_8969_FE0417D9E2E0_.wvu.Rows" hidden="1" oldHidden="1">
    <formula>'crp Zerjav'!$46:$49,'crp Zerjav'!$52:$53,'crp Zerjav'!$61:$61,'crp Zerjav'!$89:$92,'crp Zerjav'!$101:$102,'crp Zerjav'!$113:$122,'crp Zerjav'!$134:$135,'crp Zerjav'!$160:$160,'crp Zerjav'!$173:$174,'crp Zerjav'!$178:$178,'crp Zerjav'!$182:$190,'crp Zerjav'!$205:$205,'crp Zerjav'!$208:$221,'crp Zerjav'!$226:$226,'crp Zerjav'!$258:$262,'crp Zerjav'!$301:$306,'crp Zerjav'!$326:$328,'crp Zerjav'!$336:$337,'crp Zerjav'!$340:$343,'crp Zerjav'!$352:$352,'crp Zerjav'!$356:$358,'crp Zerjav'!$365:$366,'crp Zerjav'!$371:$371,'crp Zerjav'!$374:$375,'crp Zerjav'!$384:$386,'crp Zerjav'!$394:$394,'crp Zerjav'!$405:$405,'crp Zerjav'!$407:$414,'crp Zerjav'!$417:$422,'crp Zerjav'!$447:$449,'crp Zerjav'!$454:$458</formula>
  </rdn>
  <rdn rId="0" localSheetId="1" customView="1" name="Z_5A6C9E2E_A41B_4C7D_8969_FE0417D9E2E0_.wvu.Cols" hidden="1" oldHidden="1">
    <formula>'crp Zerjav'!$B:$B,'crp Zerjav'!$G:$H</formula>
  </rdn>
  <rcv guid="{5A6C9E2E-A41B-4C7D-8969-FE0417D9E2E0}"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XFD490"/>
  <sheetViews>
    <sheetView tabSelected="1" topLeftCell="A284" zoomScaleNormal="100" zoomScaleSheetLayoutView="100" workbookViewId="0">
      <selection activeCell="I55" sqref="I55"/>
    </sheetView>
  </sheetViews>
  <sheetFormatPr defaultRowHeight="12.75" outlineLevelRow="1" x14ac:dyDescent="0.2"/>
  <cols>
    <col min="1" max="1" width="5" customWidth="1"/>
    <col min="2" max="2" width="0" hidden="1" customWidth="1"/>
    <col min="3" max="3" width="3.140625" customWidth="1"/>
    <col min="4" max="4" width="40.85546875" customWidth="1"/>
    <col min="5" max="5" width="5.42578125" style="148" customWidth="1"/>
    <col min="6" max="6" width="7.5703125" customWidth="1"/>
    <col min="7" max="8" width="7.5703125" hidden="1" customWidth="1"/>
    <col min="9" max="9" width="8.7109375" style="138" customWidth="1"/>
    <col min="10" max="10" width="12.85546875" customWidth="1"/>
    <col min="11" max="12" width="9.140625" customWidth="1"/>
  </cols>
  <sheetData>
    <row r="3" spans="1:11" s="5" customFormat="1" outlineLevel="1" x14ac:dyDescent="0.2">
      <c r="A3" s="1"/>
      <c r="B3" s="2"/>
      <c r="C3" s="3"/>
      <c r="D3" s="4"/>
      <c r="E3" s="139"/>
      <c r="F3" s="84"/>
      <c r="G3" s="84"/>
      <c r="H3" s="84"/>
      <c r="I3" s="85"/>
      <c r="J3" s="85"/>
    </row>
    <row r="4" spans="1:11" s="10" customFormat="1" ht="16.5" x14ac:dyDescent="0.3">
      <c r="A4" s="23" t="s">
        <v>411</v>
      </c>
      <c r="B4" s="24"/>
      <c r="C4" s="25"/>
      <c r="D4" s="26"/>
      <c r="E4" s="88"/>
      <c r="F4" s="55"/>
      <c r="G4" s="55"/>
      <c r="H4" s="55"/>
      <c r="I4" s="54"/>
      <c r="J4" s="54"/>
      <c r="K4" s="27"/>
    </row>
    <row r="5" spans="1:11" s="10" customFormat="1" ht="16.5" x14ac:dyDescent="0.3">
      <c r="A5" s="23"/>
      <c r="B5" s="24"/>
      <c r="C5" s="25"/>
      <c r="D5" s="26"/>
      <c r="E5" s="88"/>
      <c r="F5" s="55"/>
      <c r="G5" s="55"/>
      <c r="H5" s="55"/>
      <c r="I5" s="54"/>
      <c r="J5" s="54"/>
      <c r="K5" s="27"/>
    </row>
    <row r="6" spans="1:11" s="10" customFormat="1" ht="17.25" thickBot="1" x14ac:dyDescent="0.35">
      <c r="A6" s="28"/>
      <c r="B6" s="24"/>
      <c r="C6" s="25"/>
      <c r="D6" s="26"/>
      <c r="E6" s="88"/>
      <c r="F6" s="55"/>
      <c r="G6" s="55"/>
      <c r="H6" s="55"/>
      <c r="I6" s="54"/>
      <c r="J6" s="54"/>
      <c r="K6" s="27"/>
    </row>
    <row r="7" spans="1:11" s="10" customFormat="1" ht="18" thickTop="1" thickBot="1" x14ac:dyDescent="0.35">
      <c r="A7" s="38" t="s">
        <v>0</v>
      </c>
      <c r="B7" s="39"/>
      <c r="C7" s="40"/>
      <c r="D7" s="41"/>
      <c r="E7" s="81"/>
      <c r="F7" s="56"/>
      <c r="G7" s="56"/>
      <c r="H7" s="56"/>
      <c r="I7" s="57"/>
      <c r="J7" s="57"/>
      <c r="K7" s="134"/>
    </row>
    <row r="8" spans="1:11" s="10" customFormat="1" ht="17.25" thickTop="1" x14ac:dyDescent="0.3">
      <c r="A8" s="49"/>
      <c r="B8" s="94"/>
      <c r="C8" s="95"/>
      <c r="D8" s="96"/>
      <c r="E8" s="140"/>
      <c r="F8" s="98"/>
      <c r="G8" s="98"/>
      <c r="H8" s="97"/>
      <c r="I8" s="98"/>
      <c r="J8" s="98"/>
      <c r="K8" s="27"/>
    </row>
    <row r="9" spans="1:11" s="10" customFormat="1" ht="16.5" x14ac:dyDescent="0.3">
      <c r="A9" s="6" t="s">
        <v>79</v>
      </c>
      <c r="B9" s="13"/>
      <c r="C9" s="14"/>
      <c r="D9" s="36"/>
      <c r="E9" s="141"/>
      <c r="F9" s="60"/>
      <c r="G9" s="60"/>
      <c r="H9" s="59"/>
      <c r="I9" s="60" t="s">
        <v>56</v>
      </c>
      <c r="J9" s="60">
        <f>J138</f>
        <v>0</v>
      </c>
      <c r="K9" s="27"/>
    </row>
    <row r="10" spans="1:11" s="12" customFormat="1" ht="16.5" x14ac:dyDescent="0.3">
      <c r="A10" s="11"/>
      <c r="B10" s="7"/>
      <c r="C10" s="8"/>
      <c r="D10" s="9"/>
      <c r="E10" s="141"/>
      <c r="F10" s="60"/>
      <c r="G10" s="60"/>
      <c r="H10" s="34"/>
      <c r="I10" s="60"/>
      <c r="J10" s="60"/>
      <c r="K10" s="29"/>
    </row>
    <row r="11" spans="1:11" s="10" customFormat="1" ht="16.5" x14ac:dyDescent="0.3">
      <c r="A11" s="6" t="s">
        <v>80</v>
      </c>
      <c r="B11" s="13"/>
      <c r="C11" s="14"/>
      <c r="D11" s="36"/>
      <c r="E11" s="141"/>
      <c r="F11" s="60"/>
      <c r="G11" s="60"/>
      <c r="H11" s="59"/>
      <c r="I11" s="60" t="s">
        <v>56</v>
      </c>
      <c r="J11" s="60">
        <f>J154</f>
        <v>0</v>
      </c>
      <c r="K11" s="27"/>
    </row>
    <row r="12" spans="1:11" s="12" customFormat="1" ht="16.5" x14ac:dyDescent="0.3">
      <c r="A12" s="6"/>
      <c r="B12" s="13"/>
      <c r="C12" s="14"/>
      <c r="D12" s="36"/>
      <c r="E12" s="141"/>
      <c r="F12" s="60"/>
      <c r="G12" s="60"/>
      <c r="H12" s="59"/>
      <c r="I12" s="60"/>
      <c r="J12" s="60"/>
      <c r="K12" s="29"/>
    </row>
    <row r="13" spans="1:11" s="10" customFormat="1" ht="16.5" x14ac:dyDescent="0.3">
      <c r="A13" s="6" t="s">
        <v>10</v>
      </c>
      <c r="B13" s="7"/>
      <c r="C13" s="8"/>
      <c r="D13" s="9"/>
      <c r="E13" s="141"/>
      <c r="F13" s="60"/>
      <c r="G13" s="60"/>
      <c r="H13" s="34"/>
      <c r="I13" s="60" t="s">
        <v>56</v>
      </c>
      <c r="J13" s="60">
        <f>J194</f>
        <v>0</v>
      </c>
      <c r="K13" s="27"/>
    </row>
    <row r="14" spans="1:11" s="10" customFormat="1" ht="16.5" x14ac:dyDescent="0.3">
      <c r="A14" s="11"/>
      <c r="B14" s="7"/>
      <c r="C14" s="8"/>
      <c r="D14" s="9"/>
      <c r="E14" s="141"/>
      <c r="F14" s="60"/>
      <c r="G14" s="60"/>
      <c r="H14" s="34"/>
      <c r="I14" s="60"/>
      <c r="J14" s="60"/>
      <c r="K14" s="27"/>
    </row>
    <row r="15" spans="1:11" s="10" customFormat="1" ht="16.5" x14ac:dyDescent="0.3">
      <c r="A15" s="6" t="s">
        <v>11</v>
      </c>
      <c r="B15" s="7"/>
      <c r="C15" s="8"/>
      <c r="D15" s="9"/>
      <c r="E15" s="141"/>
      <c r="F15" s="60"/>
      <c r="G15" s="60"/>
      <c r="H15" s="34"/>
      <c r="I15" s="60" t="s">
        <v>56</v>
      </c>
      <c r="J15" s="60">
        <f>J230</f>
        <v>0</v>
      </c>
      <c r="K15" s="27"/>
    </row>
    <row r="16" spans="1:11" s="10" customFormat="1" ht="16.5" x14ac:dyDescent="0.3">
      <c r="A16" s="6"/>
      <c r="B16" s="7"/>
      <c r="C16" s="8"/>
      <c r="D16" s="9"/>
      <c r="E16" s="141"/>
      <c r="F16" s="60"/>
      <c r="G16" s="60"/>
      <c r="H16" s="34"/>
      <c r="I16" s="60"/>
      <c r="J16" s="60"/>
      <c r="K16" s="27"/>
    </row>
    <row r="17" spans="1:16384" s="10" customFormat="1" ht="16.5" x14ac:dyDescent="0.3">
      <c r="A17" s="6" t="s">
        <v>12</v>
      </c>
      <c r="B17" s="7"/>
      <c r="C17" s="8"/>
      <c r="D17" s="9"/>
      <c r="E17" s="141"/>
      <c r="F17" s="60"/>
      <c r="G17" s="60"/>
      <c r="H17" s="34"/>
      <c r="I17" s="60" t="s">
        <v>56</v>
      </c>
      <c r="J17" s="60">
        <f>J249</f>
        <v>0</v>
      </c>
      <c r="K17" s="27"/>
    </row>
    <row r="18" spans="1:16384" s="10" customFormat="1" ht="16.5" x14ac:dyDescent="0.3">
      <c r="A18" s="6"/>
      <c r="B18" s="7"/>
      <c r="C18" s="8"/>
      <c r="D18" s="9"/>
      <c r="E18" s="141"/>
      <c r="F18" s="60"/>
      <c r="G18" s="60"/>
      <c r="H18" s="34"/>
      <c r="I18" s="60"/>
      <c r="J18" s="60"/>
      <c r="K18" s="27"/>
    </row>
    <row r="19" spans="1:16384" s="10" customFormat="1" ht="16.5" x14ac:dyDescent="0.3">
      <c r="A19" s="6" t="s">
        <v>301</v>
      </c>
      <c r="B19" s="7"/>
      <c r="C19" s="8"/>
      <c r="D19" s="9"/>
      <c r="E19" s="141"/>
      <c r="F19" s="60"/>
      <c r="G19" s="60"/>
      <c r="H19" s="34"/>
      <c r="I19" s="60" t="s">
        <v>56</v>
      </c>
      <c r="J19" s="60">
        <f>J265</f>
        <v>0</v>
      </c>
      <c r="K19" s="27"/>
    </row>
    <row r="20" spans="1:16384" s="10" customFormat="1" ht="17.25" thickBot="1" x14ac:dyDescent="0.35">
      <c r="A20" s="6"/>
      <c r="B20" s="7"/>
      <c r="C20" s="8"/>
      <c r="D20" s="9"/>
      <c r="E20" s="141"/>
      <c r="F20" s="60"/>
      <c r="G20" s="60"/>
      <c r="H20" s="34"/>
      <c r="I20" s="60"/>
      <c r="J20" s="60"/>
      <c r="K20" s="27"/>
    </row>
    <row r="21" spans="1:16384" s="10" customFormat="1" ht="18" thickTop="1" thickBot="1" x14ac:dyDescent="0.35">
      <c r="A21" s="38" t="s">
        <v>81</v>
      </c>
      <c r="B21" s="39"/>
      <c r="C21" s="40"/>
      <c r="D21" s="41"/>
      <c r="E21" s="142"/>
      <c r="F21" s="61"/>
      <c r="G21" s="61"/>
      <c r="H21" s="56"/>
      <c r="I21" s="61" t="s">
        <v>56</v>
      </c>
      <c r="J21" s="61">
        <f>SUM(J9:J19)</f>
        <v>0</v>
      </c>
      <c r="K21" s="134"/>
    </row>
    <row r="22" spans="1:16384" s="10" customFormat="1" ht="17.25" thickTop="1" x14ac:dyDescent="0.3">
      <c r="A22" s="6"/>
      <c r="B22" s="7"/>
      <c r="C22" s="8"/>
      <c r="D22" s="9"/>
      <c r="E22" s="141"/>
      <c r="F22" s="60"/>
      <c r="G22" s="60"/>
      <c r="H22" s="34"/>
      <c r="I22" s="60"/>
      <c r="J22" s="60"/>
      <c r="K22" s="27"/>
    </row>
    <row r="23" spans="1:16384" s="10" customFormat="1" ht="16.5" x14ac:dyDescent="0.3">
      <c r="A23" s="6" t="s">
        <v>1</v>
      </c>
      <c r="B23" s="13"/>
      <c r="C23" s="14"/>
      <c r="D23" s="36"/>
      <c r="E23" s="141"/>
      <c r="F23" s="60"/>
      <c r="G23" s="60"/>
      <c r="H23" s="59"/>
      <c r="I23" s="60" t="s">
        <v>56</v>
      </c>
      <c r="J23" s="60">
        <f>J319</f>
        <v>0</v>
      </c>
      <c r="K23" s="27"/>
    </row>
    <row r="24" spans="1:16384" s="10" customFormat="1" ht="16.5" x14ac:dyDescent="0.3">
      <c r="A24" s="11"/>
      <c r="B24" s="7"/>
      <c r="C24" s="8"/>
      <c r="D24" s="9"/>
      <c r="E24" s="141"/>
      <c r="F24" s="60"/>
      <c r="G24" s="60"/>
      <c r="H24" s="34"/>
      <c r="I24" s="60"/>
      <c r="J24" s="60"/>
      <c r="K24" s="27"/>
    </row>
    <row r="25" spans="1:16384" s="10" customFormat="1" ht="16.5" x14ac:dyDescent="0.3">
      <c r="A25" s="6" t="s">
        <v>2</v>
      </c>
      <c r="B25" s="13"/>
      <c r="C25" s="14"/>
      <c r="D25" s="36"/>
      <c r="E25" s="141"/>
      <c r="F25" s="60"/>
      <c r="G25" s="60"/>
      <c r="H25" s="59"/>
      <c r="I25" s="60" t="s">
        <v>56</v>
      </c>
      <c r="J25" s="60">
        <f>J464</f>
        <v>0</v>
      </c>
      <c r="K25" s="27"/>
    </row>
    <row r="26" spans="1:16384" s="10" customFormat="1" ht="17.25" thickBot="1" x14ac:dyDescent="0.35">
      <c r="A26" s="6"/>
      <c r="B26" s="13"/>
      <c r="C26" s="14"/>
      <c r="D26" s="36"/>
      <c r="E26" s="141"/>
      <c r="F26" s="60"/>
      <c r="G26" s="60"/>
      <c r="H26" s="59"/>
      <c r="I26" s="60"/>
      <c r="J26" s="60"/>
      <c r="K26" s="27"/>
    </row>
    <row r="27" spans="1:16384" s="10" customFormat="1" ht="18" thickTop="1" thickBot="1" x14ac:dyDescent="0.35">
      <c r="A27" s="38" t="s">
        <v>266</v>
      </c>
      <c r="B27" s="42"/>
      <c r="C27" s="43"/>
      <c r="D27" s="44"/>
      <c r="E27" s="142"/>
      <c r="F27" s="61"/>
      <c r="G27" s="61"/>
      <c r="H27" s="61"/>
      <c r="I27" s="61" t="s">
        <v>56</v>
      </c>
      <c r="J27" s="61">
        <f>J23+J25</f>
        <v>0</v>
      </c>
      <c r="K27" s="134"/>
    </row>
    <row r="28" spans="1:16384" s="10" customFormat="1" ht="17.25" thickTop="1" x14ac:dyDescent="0.3">
      <c r="A28" s="6"/>
      <c r="B28" s="13"/>
      <c r="C28" s="14"/>
      <c r="D28" s="36"/>
      <c r="E28" s="141"/>
      <c r="F28" s="60"/>
      <c r="G28" s="60"/>
      <c r="H28" s="59"/>
      <c r="I28" s="60"/>
      <c r="J28" s="60"/>
      <c r="K28" s="27"/>
    </row>
    <row r="29" spans="1:16384" s="10" customFormat="1" x14ac:dyDescent="0.2">
      <c r="A29" s="6" t="s">
        <v>256</v>
      </c>
      <c r="B29" s="6"/>
      <c r="C29" s="6"/>
      <c r="D29" s="6"/>
      <c r="E29" s="15"/>
      <c r="F29" s="60" t="s">
        <v>56</v>
      </c>
      <c r="G29" s="60"/>
      <c r="H29" s="6"/>
      <c r="I29" s="60" t="s">
        <v>56</v>
      </c>
      <c r="J29" s="53">
        <f>J485</f>
        <v>0</v>
      </c>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c r="IW29" s="6"/>
      <c r="IX29" s="6"/>
      <c r="IY29" s="6"/>
      <c r="IZ29" s="6"/>
      <c r="JA29" s="6"/>
      <c r="JB29" s="6"/>
      <c r="JC29" s="6"/>
      <c r="JD29" s="6"/>
      <c r="JE29" s="6"/>
      <c r="JF29" s="6"/>
      <c r="JG29" s="6"/>
      <c r="JH29" s="6"/>
      <c r="JI29" s="6"/>
      <c r="JJ29" s="6"/>
      <c r="JK29" s="6"/>
      <c r="JL29" s="6"/>
      <c r="JM29" s="6"/>
      <c r="JN29" s="6"/>
      <c r="JO29" s="6"/>
      <c r="JP29" s="6"/>
      <c r="JQ29" s="6"/>
      <c r="JR29" s="6"/>
      <c r="JS29" s="6"/>
      <c r="JT29" s="6"/>
      <c r="JU29" s="6"/>
      <c r="JV29" s="6"/>
      <c r="JW29" s="6"/>
      <c r="JX29" s="6"/>
      <c r="JY29" s="6"/>
      <c r="JZ29" s="6"/>
      <c r="KA29" s="6"/>
      <c r="KB29" s="6"/>
      <c r="KC29" s="6"/>
      <c r="KD29" s="6"/>
      <c r="KE29" s="6"/>
      <c r="KF29" s="6"/>
      <c r="KG29" s="6"/>
      <c r="KH29" s="6"/>
      <c r="KI29" s="6"/>
      <c r="KJ29" s="6"/>
      <c r="KK29" s="6"/>
      <c r="KL29" s="6"/>
      <c r="KM29" s="6"/>
      <c r="KN29" s="6"/>
      <c r="KO29" s="6"/>
      <c r="KP29" s="6"/>
      <c r="KQ29" s="6"/>
      <c r="KR29" s="6"/>
      <c r="KS29" s="6"/>
      <c r="KT29" s="6"/>
      <c r="KU29" s="6"/>
      <c r="KV29" s="6"/>
      <c r="KW29" s="6"/>
      <c r="KX29" s="6"/>
      <c r="KY29" s="6"/>
      <c r="KZ29" s="6"/>
      <c r="LA29" s="6"/>
      <c r="LB29" s="6"/>
      <c r="LC29" s="6"/>
      <c r="LD29" s="6"/>
      <c r="LE29" s="6"/>
      <c r="LF29" s="6"/>
      <c r="LG29" s="6"/>
      <c r="LH29" s="6"/>
      <c r="LI29" s="6"/>
      <c r="LJ29" s="6"/>
      <c r="LK29" s="6"/>
      <c r="LL29" s="6"/>
      <c r="LM29" s="6"/>
      <c r="LN29" s="6"/>
      <c r="LO29" s="6"/>
      <c r="LP29" s="6"/>
      <c r="LQ29" s="6"/>
      <c r="LR29" s="6"/>
      <c r="LS29" s="6"/>
      <c r="LT29" s="6"/>
      <c r="LU29" s="6"/>
      <c r="LV29" s="6"/>
      <c r="LW29" s="6"/>
      <c r="LX29" s="6"/>
      <c r="LY29" s="6"/>
      <c r="LZ29" s="6"/>
      <c r="MA29" s="6"/>
      <c r="MB29" s="6"/>
      <c r="MC29" s="6"/>
      <c r="MD29" s="6"/>
      <c r="ME29" s="6"/>
      <c r="MF29" s="6"/>
      <c r="MG29" s="6"/>
      <c r="MH29" s="6"/>
      <c r="MI29" s="6"/>
      <c r="MJ29" s="6"/>
      <c r="MK29" s="6"/>
      <c r="ML29" s="6"/>
      <c r="MM29" s="6"/>
      <c r="MN29" s="6"/>
      <c r="MO29" s="6"/>
      <c r="MP29" s="6"/>
      <c r="MQ29" s="6"/>
      <c r="MR29" s="6"/>
      <c r="MS29" s="6"/>
      <c r="MT29" s="6"/>
      <c r="MU29" s="6"/>
      <c r="MV29" s="6"/>
      <c r="MW29" s="6"/>
      <c r="MX29" s="6"/>
      <c r="MY29" s="6"/>
      <c r="MZ29" s="6"/>
      <c r="NA29" s="6"/>
      <c r="NB29" s="6"/>
      <c r="NC29" s="6"/>
      <c r="ND29" s="6"/>
      <c r="NE29" s="6"/>
      <c r="NF29" s="6"/>
      <c r="NG29" s="6"/>
      <c r="NH29" s="6"/>
      <c r="NI29" s="6"/>
      <c r="NJ29" s="6"/>
      <c r="NK29" s="6"/>
      <c r="NL29" s="6"/>
      <c r="NM29" s="6"/>
      <c r="NN29" s="6"/>
      <c r="NO29" s="6"/>
      <c r="NP29" s="6"/>
      <c r="NQ29" s="6"/>
      <c r="NR29" s="6"/>
      <c r="NS29" s="6"/>
      <c r="NT29" s="6"/>
      <c r="NU29" s="6"/>
      <c r="NV29" s="6"/>
      <c r="NW29" s="6"/>
      <c r="NX29" s="6"/>
      <c r="NY29" s="6"/>
      <c r="NZ29" s="6"/>
      <c r="OA29" s="6"/>
      <c r="OB29" s="6"/>
      <c r="OC29" s="6"/>
      <c r="OD29" s="6"/>
      <c r="OE29" s="6"/>
      <c r="OF29" s="6"/>
      <c r="OG29" s="6"/>
      <c r="OH29" s="6"/>
      <c r="OI29" s="6"/>
      <c r="OJ29" s="6"/>
      <c r="OK29" s="6"/>
      <c r="OL29" s="6"/>
      <c r="OM29" s="6"/>
      <c r="ON29" s="6"/>
      <c r="OO29" s="6"/>
      <c r="OP29" s="6"/>
      <c r="OQ29" s="6"/>
      <c r="OR29" s="6"/>
      <c r="OS29" s="6"/>
      <c r="OT29" s="6"/>
      <c r="OU29" s="6"/>
      <c r="OV29" s="6"/>
      <c r="OW29" s="6"/>
      <c r="OX29" s="6"/>
      <c r="OY29" s="6"/>
      <c r="OZ29" s="6"/>
      <c r="PA29" s="6"/>
      <c r="PB29" s="6"/>
      <c r="PC29" s="6"/>
      <c r="PD29" s="6"/>
      <c r="PE29" s="6"/>
      <c r="PF29" s="6"/>
      <c r="PG29" s="6"/>
      <c r="PH29" s="6"/>
      <c r="PI29" s="6"/>
      <c r="PJ29" s="6"/>
      <c r="PK29" s="6"/>
      <c r="PL29" s="6"/>
      <c r="PM29" s="6"/>
      <c r="PN29" s="6"/>
      <c r="PO29" s="6"/>
      <c r="PP29" s="6"/>
      <c r="PQ29" s="6"/>
      <c r="PR29" s="6"/>
      <c r="PS29" s="6"/>
      <c r="PT29" s="6"/>
      <c r="PU29" s="6"/>
      <c r="PV29" s="6"/>
      <c r="PW29" s="6"/>
      <c r="PX29" s="6"/>
      <c r="PY29" s="6"/>
      <c r="PZ29" s="6"/>
      <c r="QA29" s="6"/>
      <c r="QB29" s="6"/>
      <c r="QC29" s="6"/>
      <c r="QD29" s="6"/>
      <c r="QE29" s="6"/>
      <c r="QF29" s="6"/>
      <c r="QG29" s="6"/>
      <c r="QH29" s="6"/>
      <c r="QI29" s="6"/>
      <c r="QJ29" s="6"/>
      <c r="QK29" s="6"/>
      <c r="QL29" s="6"/>
      <c r="QM29" s="6"/>
      <c r="QN29" s="6"/>
      <c r="QO29" s="6"/>
      <c r="QP29" s="6"/>
      <c r="QQ29" s="6"/>
      <c r="QR29" s="6"/>
      <c r="QS29" s="6"/>
      <c r="QT29" s="6"/>
      <c r="QU29" s="6"/>
      <c r="QV29" s="6"/>
      <c r="QW29" s="6"/>
      <c r="QX29" s="6"/>
      <c r="QY29" s="6"/>
      <c r="QZ29" s="6"/>
      <c r="RA29" s="6"/>
      <c r="RB29" s="6"/>
      <c r="RC29" s="6"/>
      <c r="RD29" s="6"/>
      <c r="RE29" s="6"/>
      <c r="RF29" s="6"/>
      <c r="RG29" s="6"/>
      <c r="RH29" s="6"/>
      <c r="RI29" s="6"/>
      <c r="RJ29" s="6"/>
      <c r="RK29" s="6"/>
      <c r="RL29" s="6"/>
      <c r="RM29" s="6"/>
      <c r="RN29" s="6"/>
      <c r="RO29" s="6"/>
      <c r="RP29" s="6"/>
      <c r="RQ29" s="6"/>
      <c r="RR29" s="6"/>
      <c r="RS29" s="6"/>
      <c r="RT29" s="6"/>
      <c r="RU29" s="6"/>
      <c r="RV29" s="6"/>
      <c r="RW29" s="6"/>
      <c r="RX29" s="6"/>
      <c r="RY29" s="6"/>
      <c r="RZ29" s="6"/>
      <c r="SA29" s="6"/>
      <c r="SB29" s="6"/>
      <c r="SC29" s="6"/>
      <c r="SD29" s="6"/>
      <c r="SE29" s="6"/>
      <c r="SF29" s="6"/>
      <c r="SG29" s="6"/>
      <c r="SH29" s="6"/>
      <c r="SI29" s="6"/>
      <c r="SJ29" s="6"/>
      <c r="SK29" s="6"/>
      <c r="SL29" s="6"/>
      <c r="SM29" s="6"/>
      <c r="SN29" s="6"/>
      <c r="SO29" s="6"/>
      <c r="SP29" s="6"/>
      <c r="SQ29" s="6"/>
      <c r="SR29" s="6"/>
      <c r="SS29" s="6"/>
      <c r="ST29" s="6"/>
      <c r="SU29" s="6"/>
      <c r="SV29" s="6"/>
      <c r="SW29" s="6"/>
      <c r="SX29" s="6"/>
      <c r="SY29" s="6"/>
      <c r="SZ29" s="6"/>
      <c r="TA29" s="6"/>
      <c r="TB29" s="6"/>
      <c r="TC29" s="6"/>
      <c r="TD29" s="6"/>
      <c r="TE29" s="6"/>
      <c r="TF29" s="6"/>
      <c r="TG29" s="6"/>
      <c r="TH29" s="6"/>
      <c r="TI29" s="6"/>
      <c r="TJ29" s="6"/>
      <c r="TK29" s="6"/>
      <c r="TL29" s="6"/>
      <c r="TM29" s="6"/>
      <c r="TN29" s="6"/>
      <c r="TO29" s="6"/>
      <c r="TP29" s="6"/>
      <c r="TQ29" s="6"/>
      <c r="TR29" s="6"/>
      <c r="TS29" s="6"/>
      <c r="TT29" s="6"/>
      <c r="TU29" s="6"/>
      <c r="TV29" s="6"/>
      <c r="TW29" s="6"/>
      <c r="TX29" s="6"/>
      <c r="TY29" s="6"/>
      <c r="TZ29" s="6"/>
      <c r="UA29" s="6"/>
      <c r="UB29" s="6"/>
      <c r="UC29" s="6"/>
      <c r="UD29" s="6"/>
      <c r="UE29" s="6"/>
      <c r="UF29" s="6"/>
      <c r="UG29" s="6"/>
      <c r="UH29" s="6"/>
      <c r="UI29" s="6"/>
      <c r="UJ29" s="6"/>
      <c r="UK29" s="6"/>
      <c r="UL29" s="6"/>
      <c r="UM29" s="6"/>
      <c r="UN29" s="6"/>
      <c r="UO29" s="6"/>
      <c r="UP29" s="6"/>
      <c r="UQ29" s="6"/>
      <c r="UR29" s="6"/>
      <c r="US29" s="6"/>
      <c r="UT29" s="6"/>
      <c r="UU29" s="6"/>
      <c r="UV29" s="6"/>
      <c r="UW29" s="6"/>
      <c r="UX29" s="6"/>
      <c r="UY29" s="6"/>
      <c r="UZ29" s="6"/>
      <c r="VA29" s="6"/>
      <c r="VB29" s="6"/>
      <c r="VC29" s="6"/>
      <c r="VD29" s="6"/>
      <c r="VE29" s="6"/>
      <c r="VF29" s="6"/>
      <c r="VG29" s="6"/>
      <c r="VH29" s="6"/>
      <c r="VI29" s="6"/>
      <c r="VJ29" s="6"/>
      <c r="VK29" s="6"/>
      <c r="VL29" s="6"/>
      <c r="VM29" s="6"/>
      <c r="VN29" s="6"/>
      <c r="VO29" s="6"/>
      <c r="VP29" s="6"/>
      <c r="VQ29" s="6"/>
      <c r="VR29" s="6"/>
      <c r="VS29" s="6"/>
      <c r="VT29" s="6"/>
      <c r="VU29" s="6"/>
      <c r="VV29" s="6"/>
      <c r="VW29" s="6"/>
      <c r="VX29" s="6"/>
      <c r="VY29" s="6"/>
      <c r="VZ29" s="6"/>
      <c r="WA29" s="6"/>
      <c r="WB29" s="6"/>
      <c r="WC29" s="6"/>
      <c r="WD29" s="6"/>
      <c r="WE29" s="6"/>
      <c r="WF29" s="6"/>
      <c r="WG29" s="6"/>
      <c r="WH29" s="6"/>
      <c r="WI29" s="6"/>
      <c r="WJ29" s="6"/>
      <c r="WK29" s="6"/>
      <c r="WL29" s="6"/>
      <c r="WM29" s="6"/>
      <c r="WN29" s="6"/>
      <c r="WO29" s="6"/>
      <c r="WP29" s="6"/>
      <c r="WQ29" s="6"/>
      <c r="WR29" s="6"/>
      <c r="WS29" s="6"/>
      <c r="WT29" s="6"/>
      <c r="WU29" s="6"/>
      <c r="WV29" s="6"/>
      <c r="WW29" s="6"/>
      <c r="WX29" s="6"/>
      <c r="WY29" s="6"/>
      <c r="WZ29" s="6"/>
      <c r="XA29" s="6"/>
      <c r="XB29" s="6"/>
      <c r="XC29" s="6"/>
      <c r="XD29" s="6"/>
      <c r="XE29" s="6"/>
      <c r="XF29" s="6"/>
      <c r="XG29" s="6"/>
      <c r="XH29" s="6"/>
      <c r="XI29" s="6"/>
      <c r="XJ29" s="6"/>
      <c r="XK29" s="6"/>
      <c r="XL29" s="6"/>
      <c r="XM29" s="6"/>
      <c r="XN29" s="6"/>
      <c r="XO29" s="6"/>
      <c r="XP29" s="6"/>
      <c r="XQ29" s="6"/>
      <c r="XR29" s="6"/>
      <c r="XS29" s="6"/>
      <c r="XT29" s="6"/>
      <c r="XU29" s="6"/>
      <c r="XV29" s="6"/>
      <c r="XW29" s="6"/>
      <c r="XX29" s="6"/>
      <c r="XY29" s="6"/>
      <c r="XZ29" s="6"/>
      <c r="YA29" s="6"/>
      <c r="YB29" s="6"/>
      <c r="YC29" s="6"/>
      <c r="YD29" s="6"/>
      <c r="YE29" s="6"/>
      <c r="YF29" s="6"/>
      <c r="YG29" s="6"/>
      <c r="YH29" s="6"/>
      <c r="YI29" s="6"/>
      <c r="YJ29" s="6"/>
      <c r="YK29" s="6"/>
      <c r="YL29" s="6"/>
      <c r="YM29" s="6"/>
      <c r="YN29" s="6"/>
      <c r="YO29" s="6"/>
      <c r="YP29" s="6"/>
      <c r="YQ29" s="6"/>
      <c r="YR29" s="6"/>
      <c r="YS29" s="6"/>
      <c r="YT29" s="6"/>
      <c r="YU29" s="6"/>
      <c r="YV29" s="6"/>
      <c r="YW29" s="6"/>
      <c r="YX29" s="6"/>
      <c r="YY29" s="6"/>
      <c r="YZ29" s="6"/>
      <c r="ZA29" s="6"/>
      <c r="ZB29" s="6"/>
      <c r="ZC29" s="6"/>
      <c r="ZD29" s="6"/>
      <c r="ZE29" s="6"/>
      <c r="ZF29" s="6"/>
      <c r="ZG29" s="6"/>
      <c r="ZH29" s="6"/>
      <c r="ZI29" s="6"/>
      <c r="ZJ29" s="6"/>
      <c r="ZK29" s="6"/>
      <c r="ZL29" s="6"/>
      <c r="ZM29" s="6"/>
      <c r="ZN29" s="6"/>
      <c r="ZO29" s="6"/>
      <c r="ZP29" s="6"/>
      <c r="ZQ29" s="6"/>
      <c r="ZR29" s="6"/>
      <c r="ZS29" s="6"/>
      <c r="ZT29" s="6"/>
      <c r="ZU29" s="6"/>
      <c r="ZV29" s="6"/>
      <c r="ZW29" s="6"/>
      <c r="ZX29" s="6"/>
      <c r="ZY29" s="6"/>
      <c r="ZZ29" s="6"/>
      <c r="AAA29" s="6"/>
      <c r="AAB29" s="6"/>
      <c r="AAC29" s="6"/>
      <c r="AAD29" s="6"/>
      <c r="AAE29" s="6"/>
      <c r="AAF29" s="6"/>
      <c r="AAG29" s="6"/>
      <c r="AAH29" s="6"/>
      <c r="AAI29" s="6"/>
      <c r="AAJ29" s="6"/>
      <c r="AAK29" s="6"/>
      <c r="AAL29" s="6"/>
      <c r="AAM29" s="6"/>
      <c r="AAN29" s="6"/>
      <c r="AAO29" s="6"/>
      <c r="AAP29" s="6"/>
      <c r="AAQ29" s="6"/>
      <c r="AAR29" s="6"/>
      <c r="AAS29" s="6"/>
      <c r="AAT29" s="6"/>
      <c r="AAU29" s="6"/>
      <c r="AAV29" s="6"/>
      <c r="AAW29" s="6"/>
      <c r="AAX29" s="6"/>
      <c r="AAY29" s="6"/>
      <c r="AAZ29" s="6"/>
      <c r="ABA29" s="6"/>
      <c r="ABB29" s="6"/>
      <c r="ABC29" s="6"/>
      <c r="ABD29" s="6"/>
      <c r="ABE29" s="6"/>
      <c r="ABF29" s="6"/>
      <c r="ABG29" s="6"/>
      <c r="ABH29" s="6"/>
      <c r="ABI29" s="6"/>
      <c r="ABJ29" s="6"/>
      <c r="ABK29" s="6"/>
      <c r="ABL29" s="6"/>
      <c r="ABM29" s="6"/>
      <c r="ABN29" s="6"/>
      <c r="ABO29" s="6"/>
      <c r="ABP29" s="6"/>
      <c r="ABQ29" s="6"/>
      <c r="ABR29" s="6"/>
      <c r="ABS29" s="6"/>
      <c r="ABT29" s="6"/>
      <c r="ABU29" s="6"/>
      <c r="ABV29" s="6"/>
      <c r="ABW29" s="6"/>
      <c r="ABX29" s="6"/>
      <c r="ABY29" s="6"/>
      <c r="ABZ29" s="6"/>
      <c r="ACA29" s="6"/>
      <c r="ACB29" s="6"/>
      <c r="ACC29" s="6"/>
      <c r="ACD29" s="6"/>
      <c r="ACE29" s="6"/>
      <c r="ACF29" s="6"/>
      <c r="ACG29" s="6"/>
      <c r="ACH29" s="6"/>
      <c r="ACI29" s="6"/>
      <c r="ACJ29" s="6"/>
      <c r="ACK29" s="6"/>
      <c r="ACL29" s="6"/>
      <c r="ACM29" s="6"/>
      <c r="ACN29" s="6"/>
      <c r="ACO29" s="6"/>
      <c r="ACP29" s="6"/>
      <c r="ACQ29" s="6"/>
      <c r="ACR29" s="6"/>
      <c r="ACS29" s="6"/>
      <c r="ACT29" s="6"/>
      <c r="ACU29" s="6"/>
      <c r="ACV29" s="6"/>
      <c r="ACW29" s="6"/>
      <c r="ACX29" s="6"/>
      <c r="ACY29" s="6"/>
      <c r="ACZ29" s="6"/>
      <c r="ADA29" s="6"/>
      <c r="ADB29" s="6"/>
      <c r="ADC29" s="6"/>
      <c r="ADD29" s="6"/>
      <c r="ADE29" s="6"/>
      <c r="ADF29" s="6"/>
      <c r="ADG29" s="6"/>
      <c r="ADH29" s="6"/>
      <c r="ADI29" s="6"/>
      <c r="ADJ29" s="6"/>
      <c r="ADK29" s="6"/>
      <c r="ADL29" s="6"/>
      <c r="ADM29" s="6"/>
      <c r="ADN29" s="6"/>
      <c r="ADO29" s="6"/>
      <c r="ADP29" s="6"/>
      <c r="ADQ29" s="6"/>
      <c r="ADR29" s="6"/>
      <c r="ADS29" s="6"/>
      <c r="ADT29" s="6"/>
      <c r="ADU29" s="6"/>
      <c r="ADV29" s="6"/>
      <c r="ADW29" s="6"/>
      <c r="ADX29" s="6"/>
      <c r="ADY29" s="6"/>
      <c r="ADZ29" s="6"/>
      <c r="AEA29" s="6"/>
      <c r="AEB29" s="6"/>
      <c r="AEC29" s="6"/>
      <c r="AED29" s="6"/>
      <c r="AEE29" s="6"/>
      <c r="AEF29" s="6"/>
      <c r="AEG29" s="6"/>
      <c r="AEH29" s="6"/>
      <c r="AEI29" s="6"/>
      <c r="AEJ29" s="6"/>
      <c r="AEK29" s="6"/>
      <c r="AEL29" s="6"/>
      <c r="AEM29" s="6"/>
      <c r="AEN29" s="6"/>
      <c r="AEO29" s="6"/>
      <c r="AEP29" s="6"/>
      <c r="AEQ29" s="6"/>
      <c r="AER29" s="6"/>
      <c r="AES29" s="6"/>
      <c r="AET29" s="6"/>
      <c r="AEU29" s="6"/>
      <c r="AEV29" s="6"/>
      <c r="AEW29" s="6"/>
      <c r="AEX29" s="6"/>
      <c r="AEY29" s="6"/>
      <c r="AEZ29" s="6"/>
      <c r="AFA29" s="6"/>
      <c r="AFB29" s="6"/>
      <c r="AFC29" s="6"/>
      <c r="AFD29" s="6"/>
      <c r="AFE29" s="6"/>
      <c r="AFF29" s="6"/>
      <c r="AFG29" s="6"/>
      <c r="AFH29" s="6"/>
      <c r="AFI29" s="6"/>
      <c r="AFJ29" s="6"/>
      <c r="AFK29" s="6"/>
      <c r="AFL29" s="6"/>
      <c r="AFM29" s="6"/>
      <c r="AFN29" s="6"/>
      <c r="AFO29" s="6"/>
      <c r="AFP29" s="6"/>
      <c r="AFQ29" s="6"/>
      <c r="AFR29" s="6"/>
      <c r="AFS29" s="6"/>
      <c r="AFT29" s="6"/>
      <c r="AFU29" s="6"/>
      <c r="AFV29" s="6"/>
      <c r="AFW29" s="6"/>
      <c r="AFX29" s="6"/>
      <c r="AFY29" s="6"/>
      <c r="AFZ29" s="6"/>
      <c r="AGA29" s="6"/>
      <c r="AGB29" s="6"/>
      <c r="AGC29" s="6"/>
      <c r="AGD29" s="6"/>
      <c r="AGE29" s="6"/>
      <c r="AGF29" s="6"/>
      <c r="AGG29" s="6"/>
      <c r="AGH29" s="6"/>
      <c r="AGI29" s="6"/>
      <c r="AGJ29" s="6"/>
      <c r="AGK29" s="6"/>
      <c r="AGL29" s="6"/>
      <c r="AGM29" s="6"/>
      <c r="AGN29" s="6"/>
      <c r="AGO29" s="6"/>
      <c r="AGP29" s="6"/>
      <c r="AGQ29" s="6"/>
      <c r="AGR29" s="6"/>
      <c r="AGS29" s="6"/>
      <c r="AGT29" s="6"/>
      <c r="AGU29" s="6"/>
      <c r="AGV29" s="6"/>
      <c r="AGW29" s="6"/>
      <c r="AGX29" s="6"/>
      <c r="AGY29" s="6"/>
      <c r="AGZ29" s="6"/>
      <c r="AHA29" s="6"/>
      <c r="AHB29" s="6"/>
      <c r="AHC29" s="6"/>
      <c r="AHD29" s="6"/>
      <c r="AHE29" s="6"/>
      <c r="AHF29" s="6"/>
      <c r="AHG29" s="6"/>
      <c r="AHH29" s="6"/>
      <c r="AHI29" s="6"/>
      <c r="AHJ29" s="6"/>
      <c r="AHK29" s="6"/>
      <c r="AHL29" s="6"/>
      <c r="AHM29" s="6"/>
      <c r="AHN29" s="6"/>
      <c r="AHO29" s="6"/>
      <c r="AHP29" s="6"/>
      <c r="AHQ29" s="6"/>
      <c r="AHR29" s="6"/>
      <c r="AHS29" s="6"/>
      <c r="AHT29" s="6"/>
      <c r="AHU29" s="6"/>
      <c r="AHV29" s="6"/>
      <c r="AHW29" s="6"/>
      <c r="AHX29" s="6"/>
      <c r="AHY29" s="6"/>
      <c r="AHZ29" s="6"/>
      <c r="AIA29" s="6"/>
      <c r="AIB29" s="6"/>
      <c r="AIC29" s="6"/>
      <c r="AID29" s="6"/>
      <c r="AIE29" s="6"/>
      <c r="AIF29" s="6"/>
      <c r="AIG29" s="6"/>
      <c r="AIH29" s="6"/>
      <c r="AII29" s="6"/>
      <c r="AIJ29" s="6"/>
      <c r="AIK29" s="6"/>
      <c r="AIL29" s="6"/>
      <c r="AIM29" s="6"/>
      <c r="AIN29" s="6"/>
      <c r="AIO29" s="6"/>
      <c r="AIP29" s="6"/>
      <c r="AIQ29" s="6"/>
      <c r="AIR29" s="6"/>
      <c r="AIS29" s="6"/>
      <c r="AIT29" s="6"/>
      <c r="AIU29" s="6"/>
      <c r="AIV29" s="6"/>
      <c r="AIW29" s="6"/>
      <c r="AIX29" s="6"/>
      <c r="AIY29" s="6"/>
      <c r="AIZ29" s="6"/>
      <c r="AJA29" s="6"/>
      <c r="AJB29" s="6"/>
      <c r="AJC29" s="6"/>
      <c r="AJD29" s="6"/>
      <c r="AJE29" s="6"/>
      <c r="AJF29" s="6"/>
      <c r="AJG29" s="6"/>
      <c r="AJH29" s="6"/>
      <c r="AJI29" s="6"/>
      <c r="AJJ29" s="6"/>
      <c r="AJK29" s="6"/>
      <c r="AJL29" s="6"/>
      <c r="AJM29" s="6"/>
      <c r="AJN29" s="6"/>
      <c r="AJO29" s="6"/>
      <c r="AJP29" s="6"/>
      <c r="AJQ29" s="6"/>
      <c r="AJR29" s="6"/>
      <c r="AJS29" s="6"/>
      <c r="AJT29" s="6"/>
      <c r="AJU29" s="6"/>
      <c r="AJV29" s="6"/>
      <c r="AJW29" s="6"/>
      <c r="AJX29" s="6"/>
      <c r="AJY29" s="6"/>
      <c r="AJZ29" s="6"/>
      <c r="AKA29" s="6"/>
      <c r="AKB29" s="6"/>
      <c r="AKC29" s="6"/>
      <c r="AKD29" s="6"/>
      <c r="AKE29" s="6"/>
      <c r="AKF29" s="6"/>
      <c r="AKG29" s="6"/>
      <c r="AKH29" s="6"/>
      <c r="AKI29" s="6"/>
      <c r="AKJ29" s="6"/>
      <c r="AKK29" s="6"/>
      <c r="AKL29" s="6"/>
      <c r="AKM29" s="6"/>
      <c r="AKN29" s="6"/>
      <c r="AKO29" s="6"/>
      <c r="AKP29" s="6"/>
      <c r="AKQ29" s="6"/>
      <c r="AKR29" s="6"/>
      <c r="AKS29" s="6"/>
      <c r="AKT29" s="6"/>
      <c r="AKU29" s="6"/>
      <c r="AKV29" s="6"/>
      <c r="AKW29" s="6"/>
      <c r="AKX29" s="6"/>
      <c r="AKY29" s="6"/>
      <c r="AKZ29" s="6"/>
      <c r="ALA29" s="6"/>
      <c r="ALB29" s="6"/>
      <c r="ALC29" s="6"/>
      <c r="ALD29" s="6"/>
      <c r="ALE29" s="6"/>
      <c r="ALF29" s="6"/>
      <c r="ALG29" s="6"/>
      <c r="ALH29" s="6"/>
      <c r="ALI29" s="6"/>
      <c r="ALJ29" s="6"/>
      <c r="ALK29" s="6"/>
      <c r="ALL29" s="6"/>
      <c r="ALM29" s="6"/>
      <c r="ALN29" s="6"/>
      <c r="ALO29" s="6"/>
      <c r="ALP29" s="6"/>
      <c r="ALQ29" s="6"/>
      <c r="ALR29" s="6"/>
      <c r="ALS29" s="6"/>
      <c r="ALT29" s="6"/>
      <c r="ALU29" s="6"/>
      <c r="ALV29" s="6"/>
      <c r="ALW29" s="6"/>
      <c r="ALX29" s="6"/>
      <c r="ALY29" s="6"/>
      <c r="ALZ29" s="6"/>
      <c r="AMA29" s="6"/>
      <c r="AMB29" s="6"/>
      <c r="AMC29" s="6"/>
      <c r="AMD29" s="6"/>
      <c r="AME29" s="6"/>
      <c r="AMF29" s="6"/>
      <c r="AMG29" s="6"/>
      <c r="AMH29" s="6"/>
      <c r="AMI29" s="6"/>
      <c r="AMJ29" s="6"/>
      <c r="AMK29" s="6"/>
      <c r="AML29" s="6"/>
      <c r="AMM29" s="6"/>
      <c r="AMN29" s="6"/>
      <c r="AMO29" s="6"/>
      <c r="AMP29" s="6"/>
      <c r="AMQ29" s="6"/>
      <c r="AMR29" s="6"/>
      <c r="AMS29" s="6"/>
      <c r="AMT29" s="6"/>
      <c r="AMU29" s="6"/>
      <c r="AMV29" s="6"/>
      <c r="AMW29" s="6"/>
      <c r="AMX29" s="6"/>
      <c r="AMY29" s="6"/>
      <c r="AMZ29" s="6"/>
      <c r="ANA29" s="6"/>
      <c r="ANB29" s="6"/>
      <c r="ANC29" s="6"/>
      <c r="AND29" s="6"/>
      <c r="ANE29" s="6"/>
      <c r="ANF29" s="6"/>
      <c r="ANG29" s="6"/>
      <c r="ANH29" s="6"/>
      <c r="ANI29" s="6"/>
      <c r="ANJ29" s="6"/>
      <c r="ANK29" s="6"/>
      <c r="ANL29" s="6"/>
      <c r="ANM29" s="6"/>
      <c r="ANN29" s="6"/>
      <c r="ANO29" s="6"/>
      <c r="ANP29" s="6"/>
      <c r="ANQ29" s="6"/>
      <c r="ANR29" s="6"/>
      <c r="ANS29" s="6"/>
      <c r="ANT29" s="6"/>
      <c r="ANU29" s="6"/>
      <c r="ANV29" s="6"/>
      <c r="ANW29" s="6"/>
      <c r="ANX29" s="6"/>
      <c r="ANY29" s="6"/>
      <c r="ANZ29" s="6"/>
      <c r="AOA29" s="6"/>
      <c r="AOB29" s="6"/>
      <c r="AOC29" s="6"/>
      <c r="AOD29" s="6"/>
      <c r="AOE29" s="6"/>
      <c r="AOF29" s="6"/>
      <c r="AOG29" s="6"/>
      <c r="AOH29" s="6"/>
      <c r="AOI29" s="6"/>
      <c r="AOJ29" s="6"/>
      <c r="AOK29" s="6"/>
      <c r="AOL29" s="6"/>
      <c r="AOM29" s="6"/>
      <c r="AON29" s="6"/>
      <c r="AOO29" s="6"/>
      <c r="AOP29" s="6"/>
      <c r="AOQ29" s="6"/>
      <c r="AOR29" s="6"/>
      <c r="AOS29" s="6"/>
      <c r="AOT29" s="6"/>
      <c r="AOU29" s="6"/>
      <c r="AOV29" s="6"/>
      <c r="AOW29" s="6"/>
      <c r="AOX29" s="6"/>
      <c r="AOY29" s="6"/>
      <c r="AOZ29" s="6"/>
      <c r="APA29" s="6"/>
      <c r="APB29" s="6"/>
      <c r="APC29" s="6"/>
      <c r="APD29" s="6"/>
      <c r="APE29" s="6"/>
      <c r="APF29" s="6"/>
      <c r="APG29" s="6"/>
      <c r="APH29" s="6"/>
      <c r="API29" s="6"/>
      <c r="APJ29" s="6"/>
      <c r="APK29" s="6"/>
      <c r="APL29" s="6"/>
      <c r="APM29" s="6"/>
      <c r="APN29" s="6"/>
      <c r="APO29" s="6"/>
      <c r="APP29" s="6"/>
      <c r="APQ29" s="6"/>
      <c r="APR29" s="6"/>
      <c r="APS29" s="6"/>
      <c r="APT29" s="6"/>
      <c r="APU29" s="6"/>
      <c r="APV29" s="6"/>
      <c r="APW29" s="6"/>
      <c r="APX29" s="6"/>
      <c r="APY29" s="6"/>
      <c r="APZ29" s="6"/>
      <c r="AQA29" s="6"/>
      <c r="AQB29" s="6"/>
      <c r="AQC29" s="6"/>
      <c r="AQD29" s="6"/>
      <c r="AQE29" s="6"/>
      <c r="AQF29" s="6"/>
      <c r="AQG29" s="6"/>
      <c r="AQH29" s="6"/>
      <c r="AQI29" s="6"/>
      <c r="AQJ29" s="6"/>
      <c r="AQK29" s="6"/>
      <c r="AQL29" s="6"/>
      <c r="AQM29" s="6"/>
      <c r="AQN29" s="6"/>
      <c r="AQO29" s="6"/>
      <c r="AQP29" s="6"/>
      <c r="AQQ29" s="6"/>
      <c r="AQR29" s="6"/>
      <c r="AQS29" s="6"/>
      <c r="AQT29" s="6"/>
      <c r="AQU29" s="6"/>
      <c r="AQV29" s="6"/>
      <c r="AQW29" s="6"/>
      <c r="AQX29" s="6"/>
      <c r="AQY29" s="6"/>
      <c r="AQZ29" s="6"/>
      <c r="ARA29" s="6"/>
      <c r="ARB29" s="6"/>
      <c r="ARC29" s="6"/>
      <c r="ARD29" s="6"/>
      <c r="ARE29" s="6"/>
      <c r="ARF29" s="6"/>
      <c r="ARG29" s="6"/>
      <c r="ARH29" s="6"/>
      <c r="ARI29" s="6"/>
      <c r="ARJ29" s="6"/>
      <c r="ARK29" s="6"/>
      <c r="ARL29" s="6"/>
      <c r="ARM29" s="6"/>
      <c r="ARN29" s="6"/>
      <c r="ARO29" s="6"/>
      <c r="ARP29" s="6"/>
      <c r="ARQ29" s="6"/>
      <c r="ARR29" s="6"/>
      <c r="ARS29" s="6"/>
      <c r="ART29" s="6"/>
      <c r="ARU29" s="6"/>
      <c r="ARV29" s="6"/>
      <c r="ARW29" s="6"/>
      <c r="ARX29" s="6"/>
      <c r="ARY29" s="6"/>
      <c r="ARZ29" s="6"/>
      <c r="ASA29" s="6"/>
      <c r="ASB29" s="6"/>
      <c r="ASC29" s="6"/>
      <c r="ASD29" s="6"/>
      <c r="ASE29" s="6"/>
      <c r="ASF29" s="6"/>
      <c r="ASG29" s="6"/>
      <c r="ASH29" s="6"/>
      <c r="ASI29" s="6"/>
      <c r="ASJ29" s="6"/>
      <c r="ASK29" s="6"/>
      <c r="ASL29" s="6"/>
      <c r="ASM29" s="6"/>
      <c r="ASN29" s="6"/>
      <c r="ASO29" s="6"/>
      <c r="ASP29" s="6"/>
      <c r="ASQ29" s="6"/>
      <c r="ASR29" s="6"/>
      <c r="ASS29" s="6"/>
      <c r="AST29" s="6"/>
      <c r="ASU29" s="6"/>
      <c r="ASV29" s="6"/>
      <c r="ASW29" s="6"/>
      <c r="ASX29" s="6"/>
      <c r="ASY29" s="6"/>
      <c r="ASZ29" s="6"/>
      <c r="ATA29" s="6"/>
      <c r="ATB29" s="6"/>
      <c r="ATC29" s="6"/>
      <c r="ATD29" s="6"/>
      <c r="ATE29" s="6"/>
      <c r="ATF29" s="6"/>
      <c r="ATG29" s="6"/>
      <c r="ATH29" s="6"/>
      <c r="ATI29" s="6"/>
      <c r="ATJ29" s="6"/>
      <c r="ATK29" s="6"/>
      <c r="ATL29" s="6"/>
      <c r="ATM29" s="6"/>
      <c r="ATN29" s="6"/>
      <c r="ATO29" s="6"/>
      <c r="ATP29" s="6"/>
      <c r="ATQ29" s="6"/>
      <c r="ATR29" s="6"/>
      <c r="ATS29" s="6"/>
      <c r="ATT29" s="6"/>
      <c r="ATU29" s="6"/>
      <c r="ATV29" s="6"/>
      <c r="ATW29" s="6"/>
      <c r="ATX29" s="6"/>
      <c r="ATY29" s="6"/>
      <c r="ATZ29" s="6"/>
      <c r="AUA29" s="6"/>
      <c r="AUB29" s="6"/>
      <c r="AUC29" s="6"/>
      <c r="AUD29" s="6"/>
      <c r="AUE29" s="6"/>
      <c r="AUF29" s="6"/>
      <c r="AUG29" s="6"/>
      <c r="AUH29" s="6"/>
      <c r="AUI29" s="6"/>
      <c r="AUJ29" s="6"/>
      <c r="AUK29" s="6"/>
      <c r="AUL29" s="6"/>
      <c r="AUM29" s="6"/>
      <c r="AUN29" s="6"/>
      <c r="AUO29" s="6"/>
      <c r="AUP29" s="6"/>
      <c r="AUQ29" s="6"/>
      <c r="AUR29" s="6"/>
      <c r="AUS29" s="6"/>
      <c r="AUT29" s="6"/>
      <c r="AUU29" s="6"/>
      <c r="AUV29" s="6"/>
      <c r="AUW29" s="6"/>
      <c r="AUX29" s="6"/>
      <c r="AUY29" s="6"/>
      <c r="AUZ29" s="6"/>
      <c r="AVA29" s="6"/>
      <c r="AVB29" s="6"/>
      <c r="AVC29" s="6"/>
      <c r="AVD29" s="6"/>
      <c r="AVE29" s="6"/>
      <c r="AVF29" s="6"/>
      <c r="AVG29" s="6"/>
      <c r="AVH29" s="6"/>
      <c r="AVI29" s="6"/>
      <c r="AVJ29" s="6"/>
      <c r="AVK29" s="6"/>
      <c r="AVL29" s="6"/>
      <c r="AVM29" s="6"/>
      <c r="AVN29" s="6"/>
      <c r="AVO29" s="6"/>
      <c r="AVP29" s="6"/>
      <c r="AVQ29" s="6"/>
      <c r="AVR29" s="6"/>
      <c r="AVS29" s="6"/>
      <c r="AVT29" s="6"/>
      <c r="AVU29" s="6"/>
      <c r="AVV29" s="6"/>
      <c r="AVW29" s="6"/>
      <c r="AVX29" s="6"/>
      <c r="AVY29" s="6"/>
      <c r="AVZ29" s="6"/>
      <c r="AWA29" s="6"/>
      <c r="AWB29" s="6"/>
      <c r="AWC29" s="6"/>
      <c r="AWD29" s="6"/>
      <c r="AWE29" s="6"/>
      <c r="AWF29" s="6"/>
      <c r="AWG29" s="6"/>
      <c r="AWH29" s="6"/>
      <c r="AWI29" s="6"/>
      <c r="AWJ29" s="6"/>
      <c r="AWK29" s="6"/>
      <c r="AWL29" s="6"/>
      <c r="AWM29" s="6"/>
      <c r="AWN29" s="6"/>
      <c r="AWO29" s="6"/>
      <c r="AWP29" s="6"/>
      <c r="AWQ29" s="6"/>
      <c r="AWR29" s="6"/>
      <c r="AWS29" s="6"/>
      <c r="AWT29" s="6"/>
      <c r="AWU29" s="6"/>
      <c r="AWV29" s="6"/>
      <c r="AWW29" s="6"/>
      <c r="AWX29" s="6"/>
      <c r="AWY29" s="6"/>
      <c r="AWZ29" s="6"/>
      <c r="AXA29" s="6"/>
      <c r="AXB29" s="6"/>
      <c r="AXC29" s="6"/>
      <c r="AXD29" s="6"/>
      <c r="AXE29" s="6"/>
      <c r="AXF29" s="6"/>
      <c r="AXG29" s="6"/>
      <c r="AXH29" s="6"/>
      <c r="AXI29" s="6"/>
      <c r="AXJ29" s="6"/>
      <c r="AXK29" s="6"/>
      <c r="AXL29" s="6"/>
      <c r="AXM29" s="6"/>
      <c r="AXN29" s="6"/>
      <c r="AXO29" s="6"/>
      <c r="AXP29" s="6"/>
      <c r="AXQ29" s="6"/>
      <c r="AXR29" s="6"/>
      <c r="AXS29" s="6"/>
      <c r="AXT29" s="6"/>
      <c r="AXU29" s="6"/>
      <c r="AXV29" s="6"/>
      <c r="AXW29" s="6"/>
      <c r="AXX29" s="6"/>
      <c r="AXY29" s="6"/>
      <c r="AXZ29" s="6"/>
      <c r="AYA29" s="6"/>
      <c r="AYB29" s="6"/>
      <c r="AYC29" s="6"/>
      <c r="AYD29" s="6"/>
      <c r="AYE29" s="6"/>
      <c r="AYF29" s="6"/>
      <c r="AYG29" s="6"/>
      <c r="AYH29" s="6"/>
      <c r="AYI29" s="6"/>
      <c r="AYJ29" s="6"/>
      <c r="AYK29" s="6"/>
      <c r="AYL29" s="6"/>
      <c r="AYM29" s="6"/>
      <c r="AYN29" s="6"/>
      <c r="AYO29" s="6"/>
      <c r="AYP29" s="6"/>
      <c r="AYQ29" s="6"/>
      <c r="AYR29" s="6"/>
      <c r="AYS29" s="6"/>
      <c r="AYT29" s="6"/>
      <c r="AYU29" s="6"/>
      <c r="AYV29" s="6"/>
      <c r="AYW29" s="6"/>
      <c r="AYX29" s="6"/>
      <c r="AYY29" s="6"/>
      <c r="AYZ29" s="6"/>
      <c r="AZA29" s="6"/>
      <c r="AZB29" s="6"/>
      <c r="AZC29" s="6"/>
      <c r="AZD29" s="6"/>
      <c r="AZE29" s="6"/>
      <c r="AZF29" s="6"/>
      <c r="AZG29" s="6"/>
      <c r="AZH29" s="6"/>
      <c r="AZI29" s="6"/>
      <c r="AZJ29" s="6"/>
      <c r="AZK29" s="6"/>
      <c r="AZL29" s="6"/>
      <c r="AZM29" s="6"/>
      <c r="AZN29" s="6"/>
      <c r="AZO29" s="6"/>
      <c r="AZP29" s="6"/>
      <c r="AZQ29" s="6"/>
      <c r="AZR29" s="6"/>
      <c r="AZS29" s="6"/>
      <c r="AZT29" s="6"/>
      <c r="AZU29" s="6"/>
      <c r="AZV29" s="6"/>
      <c r="AZW29" s="6"/>
      <c r="AZX29" s="6"/>
      <c r="AZY29" s="6"/>
      <c r="AZZ29" s="6"/>
      <c r="BAA29" s="6"/>
      <c r="BAB29" s="6"/>
      <c r="BAC29" s="6"/>
      <c r="BAD29" s="6"/>
      <c r="BAE29" s="6"/>
      <c r="BAF29" s="6"/>
      <c r="BAG29" s="6"/>
      <c r="BAH29" s="6"/>
      <c r="BAI29" s="6"/>
      <c r="BAJ29" s="6"/>
      <c r="BAK29" s="6"/>
      <c r="BAL29" s="6"/>
      <c r="BAM29" s="6"/>
      <c r="BAN29" s="6"/>
      <c r="BAO29" s="6"/>
      <c r="BAP29" s="6"/>
      <c r="BAQ29" s="6"/>
      <c r="BAR29" s="6"/>
      <c r="BAS29" s="6"/>
      <c r="BAT29" s="6"/>
      <c r="BAU29" s="6"/>
      <c r="BAV29" s="6"/>
      <c r="BAW29" s="6"/>
      <c r="BAX29" s="6"/>
      <c r="BAY29" s="6"/>
      <c r="BAZ29" s="6"/>
      <c r="BBA29" s="6"/>
      <c r="BBB29" s="6"/>
      <c r="BBC29" s="6"/>
      <c r="BBD29" s="6"/>
      <c r="BBE29" s="6"/>
      <c r="BBF29" s="6"/>
      <c r="BBG29" s="6"/>
      <c r="BBH29" s="6"/>
      <c r="BBI29" s="6"/>
      <c r="BBJ29" s="6"/>
      <c r="BBK29" s="6"/>
      <c r="BBL29" s="6"/>
      <c r="BBM29" s="6"/>
      <c r="BBN29" s="6"/>
      <c r="BBO29" s="6"/>
      <c r="BBP29" s="6"/>
      <c r="BBQ29" s="6"/>
      <c r="BBR29" s="6"/>
      <c r="BBS29" s="6"/>
      <c r="BBT29" s="6"/>
      <c r="BBU29" s="6"/>
      <c r="BBV29" s="6"/>
      <c r="BBW29" s="6"/>
      <c r="BBX29" s="6"/>
      <c r="BBY29" s="6"/>
      <c r="BBZ29" s="6"/>
      <c r="BCA29" s="6"/>
      <c r="BCB29" s="6"/>
      <c r="BCC29" s="6"/>
      <c r="BCD29" s="6"/>
      <c r="BCE29" s="6"/>
      <c r="BCF29" s="6"/>
      <c r="BCG29" s="6"/>
      <c r="BCH29" s="6"/>
      <c r="BCI29" s="6"/>
      <c r="BCJ29" s="6"/>
      <c r="BCK29" s="6"/>
      <c r="BCL29" s="6"/>
      <c r="BCM29" s="6"/>
      <c r="BCN29" s="6"/>
      <c r="BCO29" s="6"/>
      <c r="BCP29" s="6"/>
      <c r="BCQ29" s="6"/>
      <c r="BCR29" s="6"/>
      <c r="BCS29" s="6"/>
      <c r="BCT29" s="6"/>
      <c r="BCU29" s="6"/>
      <c r="BCV29" s="6"/>
      <c r="BCW29" s="6"/>
      <c r="BCX29" s="6"/>
      <c r="BCY29" s="6"/>
      <c r="BCZ29" s="6"/>
      <c r="BDA29" s="6"/>
      <c r="BDB29" s="6"/>
      <c r="BDC29" s="6"/>
      <c r="BDD29" s="6"/>
      <c r="BDE29" s="6"/>
      <c r="BDF29" s="6"/>
      <c r="BDG29" s="6"/>
      <c r="BDH29" s="6"/>
      <c r="BDI29" s="6"/>
      <c r="BDJ29" s="6"/>
      <c r="BDK29" s="6"/>
      <c r="BDL29" s="6"/>
      <c r="BDM29" s="6"/>
      <c r="BDN29" s="6"/>
      <c r="BDO29" s="6"/>
      <c r="BDP29" s="6"/>
      <c r="BDQ29" s="6"/>
      <c r="BDR29" s="6"/>
      <c r="BDS29" s="6"/>
      <c r="BDT29" s="6"/>
      <c r="BDU29" s="6"/>
      <c r="BDV29" s="6"/>
      <c r="BDW29" s="6"/>
      <c r="BDX29" s="6"/>
      <c r="BDY29" s="6"/>
      <c r="BDZ29" s="6"/>
      <c r="BEA29" s="6"/>
      <c r="BEB29" s="6"/>
      <c r="BEC29" s="6"/>
      <c r="BED29" s="6"/>
      <c r="BEE29" s="6"/>
      <c r="BEF29" s="6"/>
      <c r="BEG29" s="6"/>
      <c r="BEH29" s="6"/>
      <c r="BEI29" s="6"/>
      <c r="BEJ29" s="6"/>
      <c r="BEK29" s="6"/>
      <c r="BEL29" s="6"/>
      <c r="BEM29" s="6"/>
      <c r="BEN29" s="6"/>
      <c r="BEO29" s="6"/>
      <c r="BEP29" s="6"/>
      <c r="BEQ29" s="6"/>
      <c r="BER29" s="6"/>
      <c r="BES29" s="6"/>
      <c r="BET29" s="6"/>
      <c r="BEU29" s="6"/>
      <c r="BEV29" s="6"/>
      <c r="BEW29" s="6"/>
      <c r="BEX29" s="6"/>
      <c r="BEY29" s="6"/>
      <c r="BEZ29" s="6"/>
      <c r="BFA29" s="6"/>
      <c r="BFB29" s="6"/>
      <c r="BFC29" s="6"/>
      <c r="BFD29" s="6"/>
      <c r="BFE29" s="6"/>
      <c r="BFF29" s="6"/>
      <c r="BFG29" s="6"/>
      <c r="BFH29" s="6"/>
      <c r="BFI29" s="6"/>
      <c r="BFJ29" s="6"/>
      <c r="BFK29" s="6"/>
      <c r="BFL29" s="6"/>
      <c r="BFM29" s="6"/>
      <c r="BFN29" s="6"/>
      <c r="BFO29" s="6"/>
      <c r="BFP29" s="6"/>
      <c r="BFQ29" s="6"/>
      <c r="BFR29" s="6"/>
      <c r="BFS29" s="6"/>
      <c r="BFT29" s="6"/>
      <c r="BFU29" s="6"/>
      <c r="BFV29" s="6"/>
      <c r="BFW29" s="6"/>
      <c r="BFX29" s="6"/>
      <c r="BFY29" s="6"/>
      <c r="BFZ29" s="6"/>
      <c r="BGA29" s="6"/>
      <c r="BGB29" s="6"/>
      <c r="BGC29" s="6"/>
      <c r="BGD29" s="6"/>
      <c r="BGE29" s="6"/>
      <c r="BGF29" s="6"/>
      <c r="BGG29" s="6"/>
      <c r="BGH29" s="6"/>
      <c r="BGI29" s="6"/>
      <c r="BGJ29" s="6"/>
      <c r="BGK29" s="6"/>
      <c r="BGL29" s="6"/>
      <c r="BGM29" s="6"/>
      <c r="BGN29" s="6"/>
      <c r="BGO29" s="6"/>
      <c r="BGP29" s="6"/>
      <c r="BGQ29" s="6"/>
      <c r="BGR29" s="6"/>
      <c r="BGS29" s="6"/>
      <c r="BGT29" s="6"/>
      <c r="BGU29" s="6"/>
      <c r="BGV29" s="6"/>
      <c r="BGW29" s="6"/>
      <c r="BGX29" s="6"/>
      <c r="BGY29" s="6"/>
      <c r="BGZ29" s="6"/>
      <c r="BHA29" s="6"/>
      <c r="BHB29" s="6"/>
      <c r="BHC29" s="6"/>
      <c r="BHD29" s="6"/>
      <c r="BHE29" s="6"/>
      <c r="BHF29" s="6"/>
      <c r="BHG29" s="6"/>
      <c r="BHH29" s="6"/>
      <c r="BHI29" s="6"/>
      <c r="BHJ29" s="6"/>
      <c r="BHK29" s="6"/>
      <c r="BHL29" s="6"/>
      <c r="BHM29" s="6"/>
      <c r="BHN29" s="6"/>
      <c r="BHO29" s="6"/>
      <c r="BHP29" s="6"/>
      <c r="BHQ29" s="6"/>
      <c r="BHR29" s="6"/>
      <c r="BHS29" s="6"/>
      <c r="BHT29" s="6"/>
      <c r="BHU29" s="6"/>
      <c r="BHV29" s="6"/>
      <c r="BHW29" s="6"/>
      <c r="BHX29" s="6"/>
      <c r="BHY29" s="6"/>
      <c r="BHZ29" s="6"/>
      <c r="BIA29" s="6"/>
      <c r="BIB29" s="6"/>
      <c r="BIC29" s="6"/>
      <c r="BID29" s="6"/>
      <c r="BIE29" s="6"/>
      <c r="BIF29" s="6"/>
      <c r="BIG29" s="6"/>
      <c r="BIH29" s="6"/>
      <c r="BII29" s="6"/>
      <c r="BIJ29" s="6"/>
      <c r="BIK29" s="6"/>
      <c r="BIL29" s="6"/>
      <c r="BIM29" s="6"/>
      <c r="BIN29" s="6"/>
      <c r="BIO29" s="6"/>
      <c r="BIP29" s="6"/>
      <c r="BIQ29" s="6"/>
      <c r="BIR29" s="6"/>
      <c r="BIS29" s="6"/>
      <c r="BIT29" s="6"/>
      <c r="BIU29" s="6"/>
      <c r="BIV29" s="6"/>
      <c r="BIW29" s="6"/>
      <c r="BIX29" s="6"/>
      <c r="BIY29" s="6"/>
      <c r="BIZ29" s="6"/>
      <c r="BJA29" s="6"/>
      <c r="BJB29" s="6"/>
      <c r="BJC29" s="6"/>
      <c r="BJD29" s="6"/>
      <c r="BJE29" s="6"/>
      <c r="BJF29" s="6"/>
      <c r="BJG29" s="6"/>
      <c r="BJH29" s="6"/>
      <c r="BJI29" s="6"/>
      <c r="BJJ29" s="6"/>
      <c r="BJK29" s="6"/>
      <c r="BJL29" s="6"/>
      <c r="BJM29" s="6"/>
      <c r="BJN29" s="6"/>
      <c r="BJO29" s="6"/>
      <c r="BJP29" s="6"/>
      <c r="BJQ29" s="6"/>
      <c r="BJR29" s="6"/>
      <c r="BJS29" s="6"/>
      <c r="BJT29" s="6"/>
      <c r="BJU29" s="6"/>
      <c r="BJV29" s="6"/>
      <c r="BJW29" s="6"/>
      <c r="BJX29" s="6"/>
      <c r="BJY29" s="6"/>
      <c r="BJZ29" s="6"/>
      <c r="BKA29" s="6"/>
      <c r="BKB29" s="6"/>
      <c r="BKC29" s="6"/>
      <c r="BKD29" s="6"/>
      <c r="BKE29" s="6"/>
      <c r="BKF29" s="6"/>
      <c r="BKG29" s="6"/>
      <c r="BKH29" s="6"/>
      <c r="BKI29" s="6"/>
      <c r="BKJ29" s="6"/>
      <c r="BKK29" s="6"/>
      <c r="BKL29" s="6"/>
      <c r="BKM29" s="6"/>
      <c r="BKN29" s="6"/>
      <c r="BKO29" s="6"/>
      <c r="BKP29" s="6"/>
      <c r="BKQ29" s="6"/>
      <c r="BKR29" s="6"/>
      <c r="BKS29" s="6"/>
      <c r="BKT29" s="6"/>
      <c r="BKU29" s="6"/>
      <c r="BKV29" s="6"/>
      <c r="BKW29" s="6"/>
      <c r="BKX29" s="6"/>
      <c r="BKY29" s="6"/>
      <c r="BKZ29" s="6"/>
      <c r="BLA29" s="6"/>
      <c r="BLB29" s="6"/>
      <c r="BLC29" s="6"/>
      <c r="BLD29" s="6"/>
      <c r="BLE29" s="6"/>
      <c r="BLF29" s="6"/>
      <c r="BLG29" s="6"/>
      <c r="BLH29" s="6"/>
      <c r="BLI29" s="6"/>
      <c r="BLJ29" s="6"/>
      <c r="BLK29" s="6"/>
      <c r="BLL29" s="6"/>
      <c r="BLM29" s="6"/>
      <c r="BLN29" s="6"/>
      <c r="BLO29" s="6"/>
      <c r="BLP29" s="6"/>
      <c r="BLQ29" s="6"/>
      <c r="BLR29" s="6"/>
      <c r="BLS29" s="6"/>
      <c r="BLT29" s="6"/>
      <c r="BLU29" s="6"/>
      <c r="BLV29" s="6"/>
      <c r="BLW29" s="6"/>
      <c r="BLX29" s="6"/>
      <c r="BLY29" s="6"/>
      <c r="BLZ29" s="6"/>
      <c r="BMA29" s="6"/>
      <c r="BMB29" s="6"/>
      <c r="BMC29" s="6"/>
      <c r="BMD29" s="6"/>
      <c r="BME29" s="6"/>
      <c r="BMF29" s="6"/>
      <c r="BMG29" s="6"/>
      <c r="BMH29" s="6"/>
      <c r="BMI29" s="6"/>
      <c r="BMJ29" s="6"/>
      <c r="BMK29" s="6"/>
      <c r="BML29" s="6"/>
      <c r="BMM29" s="6"/>
      <c r="BMN29" s="6"/>
      <c r="BMO29" s="6"/>
      <c r="BMP29" s="6"/>
      <c r="BMQ29" s="6"/>
      <c r="BMR29" s="6"/>
      <c r="BMS29" s="6"/>
      <c r="BMT29" s="6"/>
      <c r="BMU29" s="6"/>
      <c r="BMV29" s="6"/>
      <c r="BMW29" s="6"/>
      <c r="BMX29" s="6"/>
      <c r="BMY29" s="6"/>
      <c r="BMZ29" s="6"/>
      <c r="BNA29" s="6"/>
      <c r="BNB29" s="6"/>
      <c r="BNC29" s="6"/>
      <c r="BND29" s="6"/>
      <c r="BNE29" s="6"/>
      <c r="BNF29" s="6"/>
      <c r="BNG29" s="6"/>
      <c r="BNH29" s="6"/>
      <c r="BNI29" s="6"/>
      <c r="BNJ29" s="6"/>
      <c r="BNK29" s="6"/>
      <c r="BNL29" s="6"/>
      <c r="BNM29" s="6"/>
      <c r="BNN29" s="6"/>
      <c r="BNO29" s="6"/>
      <c r="BNP29" s="6"/>
      <c r="BNQ29" s="6"/>
      <c r="BNR29" s="6"/>
      <c r="BNS29" s="6"/>
      <c r="BNT29" s="6"/>
      <c r="BNU29" s="6"/>
      <c r="BNV29" s="6"/>
      <c r="BNW29" s="6"/>
      <c r="BNX29" s="6"/>
      <c r="BNY29" s="6"/>
      <c r="BNZ29" s="6"/>
      <c r="BOA29" s="6"/>
      <c r="BOB29" s="6"/>
      <c r="BOC29" s="6"/>
      <c r="BOD29" s="6"/>
      <c r="BOE29" s="6"/>
      <c r="BOF29" s="6"/>
      <c r="BOG29" s="6"/>
      <c r="BOH29" s="6"/>
      <c r="BOI29" s="6"/>
      <c r="BOJ29" s="6"/>
      <c r="BOK29" s="6"/>
      <c r="BOL29" s="6"/>
      <c r="BOM29" s="6"/>
      <c r="BON29" s="6"/>
      <c r="BOO29" s="6"/>
      <c r="BOP29" s="6"/>
      <c r="BOQ29" s="6"/>
      <c r="BOR29" s="6"/>
      <c r="BOS29" s="6"/>
      <c r="BOT29" s="6"/>
      <c r="BOU29" s="6"/>
      <c r="BOV29" s="6"/>
      <c r="BOW29" s="6"/>
      <c r="BOX29" s="6"/>
      <c r="BOY29" s="6"/>
      <c r="BOZ29" s="6"/>
      <c r="BPA29" s="6"/>
      <c r="BPB29" s="6"/>
      <c r="BPC29" s="6"/>
      <c r="BPD29" s="6"/>
      <c r="BPE29" s="6"/>
      <c r="BPF29" s="6"/>
      <c r="BPG29" s="6"/>
      <c r="BPH29" s="6"/>
      <c r="BPI29" s="6"/>
      <c r="BPJ29" s="6"/>
      <c r="BPK29" s="6"/>
      <c r="BPL29" s="6"/>
      <c r="BPM29" s="6"/>
      <c r="BPN29" s="6"/>
      <c r="BPO29" s="6"/>
      <c r="BPP29" s="6"/>
      <c r="BPQ29" s="6"/>
      <c r="BPR29" s="6"/>
      <c r="BPS29" s="6"/>
      <c r="BPT29" s="6"/>
      <c r="BPU29" s="6"/>
      <c r="BPV29" s="6"/>
      <c r="BPW29" s="6"/>
      <c r="BPX29" s="6"/>
      <c r="BPY29" s="6"/>
      <c r="BPZ29" s="6"/>
      <c r="BQA29" s="6"/>
      <c r="BQB29" s="6"/>
      <c r="BQC29" s="6"/>
      <c r="BQD29" s="6"/>
      <c r="BQE29" s="6"/>
      <c r="BQF29" s="6"/>
      <c r="BQG29" s="6"/>
      <c r="BQH29" s="6"/>
      <c r="BQI29" s="6"/>
      <c r="BQJ29" s="6"/>
      <c r="BQK29" s="6"/>
      <c r="BQL29" s="6"/>
      <c r="BQM29" s="6"/>
      <c r="BQN29" s="6"/>
      <c r="BQO29" s="6"/>
      <c r="BQP29" s="6"/>
      <c r="BQQ29" s="6"/>
      <c r="BQR29" s="6"/>
      <c r="BQS29" s="6"/>
      <c r="BQT29" s="6"/>
      <c r="BQU29" s="6"/>
      <c r="BQV29" s="6"/>
      <c r="BQW29" s="6"/>
      <c r="BQX29" s="6"/>
      <c r="BQY29" s="6"/>
      <c r="BQZ29" s="6"/>
      <c r="BRA29" s="6"/>
      <c r="BRB29" s="6"/>
      <c r="BRC29" s="6"/>
      <c r="BRD29" s="6"/>
      <c r="BRE29" s="6"/>
      <c r="BRF29" s="6"/>
      <c r="BRG29" s="6"/>
      <c r="BRH29" s="6"/>
      <c r="BRI29" s="6"/>
      <c r="BRJ29" s="6"/>
      <c r="BRK29" s="6"/>
      <c r="BRL29" s="6"/>
      <c r="BRM29" s="6"/>
      <c r="BRN29" s="6"/>
      <c r="BRO29" s="6"/>
      <c r="BRP29" s="6"/>
      <c r="BRQ29" s="6"/>
      <c r="BRR29" s="6"/>
      <c r="BRS29" s="6"/>
      <c r="BRT29" s="6"/>
      <c r="BRU29" s="6"/>
      <c r="BRV29" s="6"/>
      <c r="BRW29" s="6"/>
      <c r="BRX29" s="6"/>
      <c r="BRY29" s="6"/>
      <c r="BRZ29" s="6"/>
      <c r="BSA29" s="6"/>
      <c r="BSB29" s="6"/>
      <c r="BSC29" s="6"/>
      <c r="BSD29" s="6"/>
      <c r="BSE29" s="6"/>
      <c r="BSF29" s="6"/>
      <c r="BSG29" s="6"/>
      <c r="BSH29" s="6"/>
      <c r="BSI29" s="6"/>
      <c r="BSJ29" s="6"/>
      <c r="BSK29" s="6"/>
      <c r="BSL29" s="6"/>
      <c r="BSM29" s="6"/>
      <c r="BSN29" s="6"/>
      <c r="BSO29" s="6"/>
      <c r="BSP29" s="6"/>
      <c r="BSQ29" s="6"/>
      <c r="BSR29" s="6"/>
      <c r="BSS29" s="6"/>
      <c r="BST29" s="6"/>
      <c r="BSU29" s="6"/>
      <c r="BSV29" s="6"/>
      <c r="BSW29" s="6"/>
      <c r="BSX29" s="6"/>
      <c r="BSY29" s="6"/>
      <c r="BSZ29" s="6"/>
      <c r="BTA29" s="6"/>
      <c r="BTB29" s="6"/>
      <c r="BTC29" s="6"/>
      <c r="BTD29" s="6"/>
      <c r="BTE29" s="6"/>
      <c r="BTF29" s="6"/>
      <c r="BTG29" s="6"/>
      <c r="BTH29" s="6"/>
      <c r="BTI29" s="6"/>
      <c r="BTJ29" s="6"/>
      <c r="BTK29" s="6"/>
      <c r="BTL29" s="6"/>
      <c r="BTM29" s="6"/>
      <c r="BTN29" s="6"/>
      <c r="BTO29" s="6"/>
      <c r="BTP29" s="6"/>
      <c r="BTQ29" s="6"/>
      <c r="BTR29" s="6"/>
      <c r="BTS29" s="6"/>
      <c r="BTT29" s="6"/>
      <c r="BTU29" s="6"/>
      <c r="BTV29" s="6"/>
      <c r="BTW29" s="6"/>
      <c r="BTX29" s="6"/>
      <c r="BTY29" s="6"/>
      <c r="BTZ29" s="6"/>
      <c r="BUA29" s="6"/>
      <c r="BUB29" s="6"/>
      <c r="BUC29" s="6"/>
      <c r="BUD29" s="6"/>
      <c r="BUE29" s="6"/>
      <c r="BUF29" s="6"/>
      <c r="BUG29" s="6"/>
      <c r="BUH29" s="6"/>
      <c r="BUI29" s="6"/>
      <c r="BUJ29" s="6"/>
      <c r="BUK29" s="6"/>
      <c r="BUL29" s="6"/>
      <c r="BUM29" s="6"/>
      <c r="BUN29" s="6"/>
      <c r="BUO29" s="6"/>
      <c r="BUP29" s="6"/>
      <c r="BUQ29" s="6"/>
      <c r="BUR29" s="6"/>
      <c r="BUS29" s="6"/>
      <c r="BUT29" s="6"/>
      <c r="BUU29" s="6"/>
      <c r="BUV29" s="6"/>
      <c r="BUW29" s="6"/>
      <c r="BUX29" s="6"/>
      <c r="BUY29" s="6"/>
      <c r="BUZ29" s="6"/>
      <c r="BVA29" s="6"/>
      <c r="BVB29" s="6"/>
      <c r="BVC29" s="6"/>
      <c r="BVD29" s="6"/>
      <c r="BVE29" s="6"/>
      <c r="BVF29" s="6"/>
      <c r="BVG29" s="6"/>
      <c r="BVH29" s="6"/>
      <c r="BVI29" s="6"/>
      <c r="BVJ29" s="6"/>
      <c r="BVK29" s="6"/>
      <c r="BVL29" s="6"/>
      <c r="BVM29" s="6"/>
      <c r="BVN29" s="6"/>
      <c r="BVO29" s="6"/>
      <c r="BVP29" s="6"/>
      <c r="BVQ29" s="6"/>
      <c r="BVR29" s="6"/>
      <c r="BVS29" s="6"/>
      <c r="BVT29" s="6"/>
      <c r="BVU29" s="6"/>
      <c r="BVV29" s="6"/>
      <c r="BVW29" s="6"/>
      <c r="BVX29" s="6"/>
      <c r="BVY29" s="6"/>
      <c r="BVZ29" s="6"/>
      <c r="BWA29" s="6"/>
      <c r="BWB29" s="6"/>
      <c r="BWC29" s="6"/>
      <c r="BWD29" s="6"/>
      <c r="BWE29" s="6"/>
      <c r="BWF29" s="6"/>
      <c r="BWG29" s="6"/>
      <c r="BWH29" s="6"/>
      <c r="BWI29" s="6"/>
      <c r="BWJ29" s="6"/>
      <c r="BWK29" s="6"/>
      <c r="BWL29" s="6"/>
      <c r="BWM29" s="6"/>
      <c r="BWN29" s="6"/>
      <c r="BWO29" s="6"/>
      <c r="BWP29" s="6"/>
      <c r="BWQ29" s="6"/>
      <c r="BWR29" s="6"/>
      <c r="BWS29" s="6"/>
      <c r="BWT29" s="6"/>
      <c r="BWU29" s="6"/>
      <c r="BWV29" s="6"/>
      <c r="BWW29" s="6"/>
      <c r="BWX29" s="6"/>
      <c r="BWY29" s="6"/>
      <c r="BWZ29" s="6"/>
      <c r="BXA29" s="6"/>
      <c r="BXB29" s="6"/>
      <c r="BXC29" s="6"/>
      <c r="BXD29" s="6"/>
      <c r="BXE29" s="6"/>
      <c r="BXF29" s="6"/>
      <c r="BXG29" s="6"/>
      <c r="BXH29" s="6"/>
      <c r="BXI29" s="6"/>
      <c r="BXJ29" s="6"/>
      <c r="BXK29" s="6"/>
      <c r="BXL29" s="6"/>
      <c r="BXM29" s="6"/>
      <c r="BXN29" s="6"/>
      <c r="BXO29" s="6"/>
      <c r="BXP29" s="6"/>
      <c r="BXQ29" s="6"/>
      <c r="BXR29" s="6"/>
      <c r="BXS29" s="6"/>
      <c r="BXT29" s="6"/>
      <c r="BXU29" s="6"/>
      <c r="BXV29" s="6"/>
      <c r="BXW29" s="6"/>
      <c r="BXX29" s="6"/>
      <c r="BXY29" s="6"/>
      <c r="BXZ29" s="6"/>
      <c r="BYA29" s="6"/>
      <c r="BYB29" s="6"/>
      <c r="BYC29" s="6"/>
      <c r="BYD29" s="6"/>
      <c r="BYE29" s="6"/>
      <c r="BYF29" s="6"/>
      <c r="BYG29" s="6"/>
      <c r="BYH29" s="6"/>
      <c r="BYI29" s="6"/>
      <c r="BYJ29" s="6"/>
      <c r="BYK29" s="6"/>
      <c r="BYL29" s="6"/>
      <c r="BYM29" s="6"/>
      <c r="BYN29" s="6"/>
      <c r="BYO29" s="6"/>
      <c r="BYP29" s="6"/>
      <c r="BYQ29" s="6"/>
      <c r="BYR29" s="6"/>
      <c r="BYS29" s="6"/>
      <c r="BYT29" s="6"/>
      <c r="BYU29" s="6"/>
      <c r="BYV29" s="6"/>
      <c r="BYW29" s="6"/>
      <c r="BYX29" s="6"/>
      <c r="BYY29" s="6"/>
      <c r="BYZ29" s="6"/>
      <c r="BZA29" s="6"/>
      <c r="BZB29" s="6"/>
      <c r="BZC29" s="6"/>
      <c r="BZD29" s="6"/>
      <c r="BZE29" s="6"/>
      <c r="BZF29" s="6"/>
      <c r="BZG29" s="6"/>
      <c r="BZH29" s="6"/>
      <c r="BZI29" s="6"/>
      <c r="BZJ29" s="6"/>
      <c r="BZK29" s="6"/>
      <c r="BZL29" s="6"/>
      <c r="BZM29" s="6"/>
      <c r="BZN29" s="6"/>
      <c r="BZO29" s="6"/>
      <c r="BZP29" s="6"/>
      <c r="BZQ29" s="6"/>
      <c r="BZR29" s="6"/>
      <c r="BZS29" s="6"/>
      <c r="BZT29" s="6"/>
      <c r="BZU29" s="6"/>
      <c r="BZV29" s="6"/>
      <c r="BZW29" s="6"/>
      <c r="BZX29" s="6"/>
      <c r="BZY29" s="6"/>
      <c r="BZZ29" s="6"/>
      <c r="CAA29" s="6"/>
      <c r="CAB29" s="6"/>
      <c r="CAC29" s="6"/>
      <c r="CAD29" s="6"/>
      <c r="CAE29" s="6"/>
      <c r="CAF29" s="6"/>
      <c r="CAG29" s="6"/>
      <c r="CAH29" s="6"/>
      <c r="CAI29" s="6"/>
      <c r="CAJ29" s="6"/>
      <c r="CAK29" s="6"/>
      <c r="CAL29" s="6"/>
      <c r="CAM29" s="6"/>
      <c r="CAN29" s="6"/>
      <c r="CAO29" s="6"/>
      <c r="CAP29" s="6"/>
      <c r="CAQ29" s="6"/>
      <c r="CAR29" s="6"/>
      <c r="CAS29" s="6"/>
      <c r="CAT29" s="6"/>
      <c r="CAU29" s="6"/>
      <c r="CAV29" s="6"/>
      <c r="CAW29" s="6"/>
      <c r="CAX29" s="6"/>
      <c r="CAY29" s="6"/>
      <c r="CAZ29" s="6"/>
      <c r="CBA29" s="6"/>
      <c r="CBB29" s="6"/>
      <c r="CBC29" s="6"/>
      <c r="CBD29" s="6"/>
      <c r="CBE29" s="6"/>
      <c r="CBF29" s="6"/>
      <c r="CBG29" s="6"/>
      <c r="CBH29" s="6"/>
      <c r="CBI29" s="6"/>
      <c r="CBJ29" s="6"/>
      <c r="CBK29" s="6"/>
      <c r="CBL29" s="6"/>
      <c r="CBM29" s="6"/>
      <c r="CBN29" s="6"/>
      <c r="CBO29" s="6"/>
      <c r="CBP29" s="6"/>
      <c r="CBQ29" s="6"/>
      <c r="CBR29" s="6"/>
      <c r="CBS29" s="6"/>
      <c r="CBT29" s="6"/>
      <c r="CBU29" s="6"/>
      <c r="CBV29" s="6"/>
      <c r="CBW29" s="6"/>
      <c r="CBX29" s="6"/>
      <c r="CBY29" s="6"/>
      <c r="CBZ29" s="6"/>
      <c r="CCA29" s="6"/>
      <c r="CCB29" s="6"/>
      <c r="CCC29" s="6"/>
      <c r="CCD29" s="6"/>
      <c r="CCE29" s="6"/>
      <c r="CCF29" s="6"/>
      <c r="CCG29" s="6"/>
      <c r="CCH29" s="6"/>
      <c r="CCI29" s="6"/>
      <c r="CCJ29" s="6"/>
      <c r="CCK29" s="6"/>
      <c r="CCL29" s="6"/>
      <c r="CCM29" s="6"/>
      <c r="CCN29" s="6"/>
      <c r="CCO29" s="6"/>
      <c r="CCP29" s="6"/>
      <c r="CCQ29" s="6"/>
      <c r="CCR29" s="6"/>
      <c r="CCS29" s="6"/>
      <c r="CCT29" s="6"/>
      <c r="CCU29" s="6"/>
      <c r="CCV29" s="6"/>
      <c r="CCW29" s="6"/>
      <c r="CCX29" s="6"/>
      <c r="CCY29" s="6"/>
      <c r="CCZ29" s="6"/>
      <c r="CDA29" s="6"/>
      <c r="CDB29" s="6"/>
      <c r="CDC29" s="6"/>
      <c r="CDD29" s="6"/>
      <c r="CDE29" s="6"/>
      <c r="CDF29" s="6"/>
      <c r="CDG29" s="6"/>
      <c r="CDH29" s="6"/>
      <c r="CDI29" s="6"/>
      <c r="CDJ29" s="6"/>
      <c r="CDK29" s="6"/>
      <c r="CDL29" s="6"/>
      <c r="CDM29" s="6"/>
      <c r="CDN29" s="6"/>
      <c r="CDO29" s="6"/>
      <c r="CDP29" s="6"/>
      <c r="CDQ29" s="6"/>
      <c r="CDR29" s="6"/>
      <c r="CDS29" s="6"/>
      <c r="CDT29" s="6"/>
      <c r="CDU29" s="6"/>
      <c r="CDV29" s="6"/>
      <c r="CDW29" s="6"/>
      <c r="CDX29" s="6"/>
      <c r="CDY29" s="6"/>
      <c r="CDZ29" s="6"/>
      <c r="CEA29" s="6"/>
      <c r="CEB29" s="6"/>
      <c r="CEC29" s="6"/>
      <c r="CED29" s="6"/>
      <c r="CEE29" s="6"/>
      <c r="CEF29" s="6"/>
      <c r="CEG29" s="6"/>
      <c r="CEH29" s="6"/>
      <c r="CEI29" s="6"/>
      <c r="CEJ29" s="6"/>
      <c r="CEK29" s="6"/>
      <c r="CEL29" s="6"/>
      <c r="CEM29" s="6"/>
      <c r="CEN29" s="6"/>
      <c r="CEO29" s="6"/>
      <c r="CEP29" s="6"/>
      <c r="CEQ29" s="6"/>
      <c r="CER29" s="6"/>
      <c r="CES29" s="6"/>
      <c r="CET29" s="6"/>
      <c r="CEU29" s="6"/>
      <c r="CEV29" s="6"/>
      <c r="CEW29" s="6"/>
      <c r="CEX29" s="6"/>
      <c r="CEY29" s="6"/>
      <c r="CEZ29" s="6"/>
      <c r="CFA29" s="6"/>
      <c r="CFB29" s="6"/>
      <c r="CFC29" s="6"/>
      <c r="CFD29" s="6"/>
      <c r="CFE29" s="6"/>
      <c r="CFF29" s="6"/>
      <c r="CFG29" s="6"/>
      <c r="CFH29" s="6"/>
      <c r="CFI29" s="6"/>
      <c r="CFJ29" s="6"/>
      <c r="CFK29" s="6"/>
      <c r="CFL29" s="6"/>
      <c r="CFM29" s="6"/>
      <c r="CFN29" s="6"/>
      <c r="CFO29" s="6"/>
      <c r="CFP29" s="6"/>
      <c r="CFQ29" s="6"/>
      <c r="CFR29" s="6"/>
      <c r="CFS29" s="6"/>
      <c r="CFT29" s="6"/>
      <c r="CFU29" s="6"/>
      <c r="CFV29" s="6"/>
      <c r="CFW29" s="6"/>
      <c r="CFX29" s="6"/>
      <c r="CFY29" s="6"/>
      <c r="CFZ29" s="6"/>
      <c r="CGA29" s="6"/>
      <c r="CGB29" s="6"/>
      <c r="CGC29" s="6"/>
      <c r="CGD29" s="6"/>
      <c r="CGE29" s="6"/>
      <c r="CGF29" s="6"/>
      <c r="CGG29" s="6"/>
      <c r="CGH29" s="6"/>
      <c r="CGI29" s="6"/>
      <c r="CGJ29" s="6"/>
      <c r="CGK29" s="6"/>
      <c r="CGL29" s="6"/>
      <c r="CGM29" s="6"/>
      <c r="CGN29" s="6"/>
      <c r="CGO29" s="6"/>
      <c r="CGP29" s="6"/>
      <c r="CGQ29" s="6"/>
      <c r="CGR29" s="6"/>
      <c r="CGS29" s="6"/>
      <c r="CGT29" s="6"/>
      <c r="CGU29" s="6"/>
      <c r="CGV29" s="6"/>
      <c r="CGW29" s="6"/>
      <c r="CGX29" s="6"/>
      <c r="CGY29" s="6"/>
      <c r="CGZ29" s="6"/>
      <c r="CHA29" s="6"/>
      <c r="CHB29" s="6"/>
      <c r="CHC29" s="6"/>
      <c r="CHD29" s="6"/>
      <c r="CHE29" s="6"/>
      <c r="CHF29" s="6"/>
      <c r="CHG29" s="6"/>
      <c r="CHH29" s="6"/>
      <c r="CHI29" s="6"/>
      <c r="CHJ29" s="6"/>
      <c r="CHK29" s="6"/>
      <c r="CHL29" s="6"/>
      <c r="CHM29" s="6"/>
      <c r="CHN29" s="6"/>
      <c r="CHO29" s="6"/>
      <c r="CHP29" s="6"/>
      <c r="CHQ29" s="6"/>
      <c r="CHR29" s="6"/>
      <c r="CHS29" s="6"/>
      <c r="CHT29" s="6"/>
      <c r="CHU29" s="6"/>
      <c r="CHV29" s="6"/>
      <c r="CHW29" s="6"/>
      <c r="CHX29" s="6"/>
      <c r="CHY29" s="6"/>
      <c r="CHZ29" s="6"/>
      <c r="CIA29" s="6"/>
      <c r="CIB29" s="6"/>
      <c r="CIC29" s="6"/>
      <c r="CID29" s="6"/>
      <c r="CIE29" s="6"/>
      <c r="CIF29" s="6"/>
      <c r="CIG29" s="6"/>
      <c r="CIH29" s="6"/>
      <c r="CII29" s="6"/>
      <c r="CIJ29" s="6"/>
      <c r="CIK29" s="6"/>
      <c r="CIL29" s="6"/>
      <c r="CIM29" s="6"/>
      <c r="CIN29" s="6"/>
      <c r="CIO29" s="6"/>
      <c r="CIP29" s="6"/>
      <c r="CIQ29" s="6"/>
      <c r="CIR29" s="6"/>
      <c r="CIS29" s="6"/>
      <c r="CIT29" s="6"/>
      <c r="CIU29" s="6"/>
      <c r="CIV29" s="6"/>
      <c r="CIW29" s="6"/>
      <c r="CIX29" s="6"/>
      <c r="CIY29" s="6"/>
      <c r="CIZ29" s="6"/>
      <c r="CJA29" s="6"/>
      <c r="CJB29" s="6"/>
      <c r="CJC29" s="6"/>
      <c r="CJD29" s="6"/>
      <c r="CJE29" s="6"/>
      <c r="CJF29" s="6"/>
      <c r="CJG29" s="6"/>
      <c r="CJH29" s="6"/>
      <c r="CJI29" s="6"/>
      <c r="CJJ29" s="6"/>
      <c r="CJK29" s="6"/>
      <c r="CJL29" s="6"/>
      <c r="CJM29" s="6"/>
      <c r="CJN29" s="6"/>
      <c r="CJO29" s="6"/>
      <c r="CJP29" s="6"/>
      <c r="CJQ29" s="6"/>
      <c r="CJR29" s="6"/>
      <c r="CJS29" s="6"/>
      <c r="CJT29" s="6"/>
      <c r="CJU29" s="6"/>
      <c r="CJV29" s="6"/>
      <c r="CJW29" s="6"/>
      <c r="CJX29" s="6"/>
      <c r="CJY29" s="6"/>
      <c r="CJZ29" s="6"/>
      <c r="CKA29" s="6"/>
      <c r="CKB29" s="6"/>
      <c r="CKC29" s="6"/>
      <c r="CKD29" s="6"/>
      <c r="CKE29" s="6"/>
      <c r="CKF29" s="6"/>
      <c r="CKG29" s="6"/>
      <c r="CKH29" s="6"/>
      <c r="CKI29" s="6"/>
      <c r="CKJ29" s="6"/>
      <c r="CKK29" s="6"/>
      <c r="CKL29" s="6"/>
      <c r="CKM29" s="6"/>
      <c r="CKN29" s="6"/>
      <c r="CKO29" s="6"/>
      <c r="CKP29" s="6"/>
      <c r="CKQ29" s="6"/>
      <c r="CKR29" s="6"/>
      <c r="CKS29" s="6"/>
      <c r="CKT29" s="6"/>
      <c r="CKU29" s="6"/>
      <c r="CKV29" s="6"/>
      <c r="CKW29" s="6"/>
      <c r="CKX29" s="6"/>
      <c r="CKY29" s="6"/>
      <c r="CKZ29" s="6"/>
      <c r="CLA29" s="6"/>
      <c r="CLB29" s="6"/>
      <c r="CLC29" s="6"/>
      <c r="CLD29" s="6"/>
      <c r="CLE29" s="6"/>
      <c r="CLF29" s="6"/>
      <c r="CLG29" s="6"/>
      <c r="CLH29" s="6"/>
      <c r="CLI29" s="6"/>
      <c r="CLJ29" s="6"/>
      <c r="CLK29" s="6"/>
      <c r="CLL29" s="6"/>
      <c r="CLM29" s="6"/>
      <c r="CLN29" s="6"/>
      <c r="CLO29" s="6"/>
      <c r="CLP29" s="6"/>
      <c r="CLQ29" s="6"/>
      <c r="CLR29" s="6"/>
      <c r="CLS29" s="6"/>
      <c r="CLT29" s="6"/>
      <c r="CLU29" s="6"/>
      <c r="CLV29" s="6"/>
      <c r="CLW29" s="6"/>
      <c r="CLX29" s="6"/>
      <c r="CLY29" s="6"/>
      <c r="CLZ29" s="6"/>
      <c r="CMA29" s="6"/>
      <c r="CMB29" s="6"/>
      <c r="CMC29" s="6"/>
      <c r="CMD29" s="6"/>
      <c r="CME29" s="6"/>
      <c r="CMF29" s="6"/>
      <c r="CMG29" s="6"/>
      <c r="CMH29" s="6"/>
      <c r="CMI29" s="6"/>
      <c r="CMJ29" s="6"/>
      <c r="CMK29" s="6"/>
      <c r="CML29" s="6"/>
      <c r="CMM29" s="6"/>
      <c r="CMN29" s="6"/>
      <c r="CMO29" s="6"/>
      <c r="CMP29" s="6"/>
      <c r="CMQ29" s="6"/>
      <c r="CMR29" s="6"/>
      <c r="CMS29" s="6"/>
      <c r="CMT29" s="6"/>
      <c r="CMU29" s="6"/>
      <c r="CMV29" s="6"/>
      <c r="CMW29" s="6"/>
      <c r="CMX29" s="6"/>
      <c r="CMY29" s="6"/>
      <c r="CMZ29" s="6"/>
      <c r="CNA29" s="6"/>
      <c r="CNB29" s="6"/>
      <c r="CNC29" s="6"/>
      <c r="CND29" s="6"/>
      <c r="CNE29" s="6"/>
      <c r="CNF29" s="6"/>
      <c r="CNG29" s="6"/>
      <c r="CNH29" s="6"/>
      <c r="CNI29" s="6"/>
      <c r="CNJ29" s="6"/>
      <c r="CNK29" s="6"/>
      <c r="CNL29" s="6"/>
      <c r="CNM29" s="6"/>
      <c r="CNN29" s="6"/>
      <c r="CNO29" s="6"/>
      <c r="CNP29" s="6"/>
      <c r="CNQ29" s="6"/>
      <c r="CNR29" s="6"/>
      <c r="CNS29" s="6"/>
      <c r="CNT29" s="6"/>
      <c r="CNU29" s="6"/>
      <c r="CNV29" s="6"/>
      <c r="CNW29" s="6"/>
      <c r="CNX29" s="6"/>
      <c r="CNY29" s="6"/>
      <c r="CNZ29" s="6"/>
      <c r="COA29" s="6"/>
      <c r="COB29" s="6"/>
      <c r="COC29" s="6"/>
      <c r="COD29" s="6"/>
      <c r="COE29" s="6"/>
      <c r="COF29" s="6"/>
      <c r="COG29" s="6"/>
      <c r="COH29" s="6"/>
      <c r="COI29" s="6"/>
      <c r="COJ29" s="6"/>
      <c r="COK29" s="6"/>
      <c r="COL29" s="6"/>
      <c r="COM29" s="6"/>
      <c r="CON29" s="6"/>
      <c r="COO29" s="6"/>
      <c r="COP29" s="6"/>
      <c r="COQ29" s="6"/>
      <c r="COR29" s="6"/>
      <c r="COS29" s="6"/>
      <c r="COT29" s="6"/>
      <c r="COU29" s="6"/>
      <c r="COV29" s="6"/>
      <c r="COW29" s="6"/>
      <c r="COX29" s="6"/>
      <c r="COY29" s="6"/>
      <c r="COZ29" s="6"/>
      <c r="CPA29" s="6"/>
      <c r="CPB29" s="6"/>
      <c r="CPC29" s="6"/>
      <c r="CPD29" s="6"/>
      <c r="CPE29" s="6"/>
      <c r="CPF29" s="6"/>
      <c r="CPG29" s="6"/>
      <c r="CPH29" s="6"/>
      <c r="CPI29" s="6"/>
      <c r="CPJ29" s="6"/>
      <c r="CPK29" s="6"/>
      <c r="CPL29" s="6"/>
      <c r="CPM29" s="6"/>
      <c r="CPN29" s="6"/>
      <c r="CPO29" s="6"/>
      <c r="CPP29" s="6"/>
      <c r="CPQ29" s="6"/>
      <c r="CPR29" s="6"/>
      <c r="CPS29" s="6"/>
      <c r="CPT29" s="6"/>
      <c r="CPU29" s="6"/>
      <c r="CPV29" s="6"/>
      <c r="CPW29" s="6"/>
      <c r="CPX29" s="6"/>
      <c r="CPY29" s="6"/>
      <c r="CPZ29" s="6"/>
      <c r="CQA29" s="6"/>
      <c r="CQB29" s="6"/>
      <c r="CQC29" s="6"/>
      <c r="CQD29" s="6"/>
      <c r="CQE29" s="6"/>
      <c r="CQF29" s="6"/>
      <c r="CQG29" s="6"/>
      <c r="CQH29" s="6"/>
      <c r="CQI29" s="6"/>
      <c r="CQJ29" s="6"/>
      <c r="CQK29" s="6"/>
      <c r="CQL29" s="6"/>
      <c r="CQM29" s="6"/>
      <c r="CQN29" s="6"/>
      <c r="CQO29" s="6"/>
      <c r="CQP29" s="6"/>
      <c r="CQQ29" s="6"/>
      <c r="CQR29" s="6"/>
      <c r="CQS29" s="6"/>
      <c r="CQT29" s="6"/>
      <c r="CQU29" s="6"/>
      <c r="CQV29" s="6"/>
      <c r="CQW29" s="6"/>
      <c r="CQX29" s="6"/>
      <c r="CQY29" s="6"/>
      <c r="CQZ29" s="6"/>
      <c r="CRA29" s="6"/>
      <c r="CRB29" s="6"/>
      <c r="CRC29" s="6"/>
      <c r="CRD29" s="6"/>
      <c r="CRE29" s="6"/>
      <c r="CRF29" s="6"/>
      <c r="CRG29" s="6"/>
      <c r="CRH29" s="6"/>
      <c r="CRI29" s="6"/>
      <c r="CRJ29" s="6"/>
      <c r="CRK29" s="6"/>
      <c r="CRL29" s="6"/>
      <c r="CRM29" s="6"/>
      <c r="CRN29" s="6"/>
      <c r="CRO29" s="6"/>
      <c r="CRP29" s="6"/>
      <c r="CRQ29" s="6"/>
      <c r="CRR29" s="6"/>
      <c r="CRS29" s="6"/>
      <c r="CRT29" s="6"/>
      <c r="CRU29" s="6"/>
      <c r="CRV29" s="6"/>
      <c r="CRW29" s="6"/>
      <c r="CRX29" s="6"/>
      <c r="CRY29" s="6"/>
      <c r="CRZ29" s="6"/>
      <c r="CSA29" s="6"/>
      <c r="CSB29" s="6"/>
      <c r="CSC29" s="6"/>
      <c r="CSD29" s="6"/>
      <c r="CSE29" s="6"/>
      <c r="CSF29" s="6"/>
      <c r="CSG29" s="6"/>
      <c r="CSH29" s="6"/>
      <c r="CSI29" s="6"/>
      <c r="CSJ29" s="6"/>
      <c r="CSK29" s="6"/>
      <c r="CSL29" s="6"/>
      <c r="CSM29" s="6"/>
      <c r="CSN29" s="6"/>
      <c r="CSO29" s="6"/>
      <c r="CSP29" s="6"/>
      <c r="CSQ29" s="6"/>
      <c r="CSR29" s="6"/>
      <c r="CSS29" s="6"/>
      <c r="CST29" s="6"/>
      <c r="CSU29" s="6"/>
      <c r="CSV29" s="6"/>
      <c r="CSW29" s="6"/>
      <c r="CSX29" s="6"/>
      <c r="CSY29" s="6"/>
      <c r="CSZ29" s="6"/>
      <c r="CTA29" s="6"/>
      <c r="CTB29" s="6"/>
      <c r="CTC29" s="6"/>
      <c r="CTD29" s="6"/>
      <c r="CTE29" s="6"/>
      <c r="CTF29" s="6"/>
      <c r="CTG29" s="6"/>
      <c r="CTH29" s="6"/>
      <c r="CTI29" s="6"/>
      <c r="CTJ29" s="6"/>
      <c r="CTK29" s="6"/>
      <c r="CTL29" s="6"/>
      <c r="CTM29" s="6"/>
      <c r="CTN29" s="6"/>
      <c r="CTO29" s="6"/>
      <c r="CTP29" s="6"/>
      <c r="CTQ29" s="6"/>
      <c r="CTR29" s="6"/>
      <c r="CTS29" s="6"/>
      <c r="CTT29" s="6"/>
      <c r="CTU29" s="6"/>
      <c r="CTV29" s="6"/>
      <c r="CTW29" s="6"/>
      <c r="CTX29" s="6"/>
      <c r="CTY29" s="6"/>
      <c r="CTZ29" s="6"/>
      <c r="CUA29" s="6"/>
      <c r="CUB29" s="6"/>
      <c r="CUC29" s="6"/>
      <c r="CUD29" s="6"/>
      <c r="CUE29" s="6"/>
      <c r="CUF29" s="6"/>
      <c r="CUG29" s="6"/>
      <c r="CUH29" s="6"/>
      <c r="CUI29" s="6"/>
      <c r="CUJ29" s="6"/>
      <c r="CUK29" s="6"/>
      <c r="CUL29" s="6"/>
      <c r="CUM29" s="6"/>
      <c r="CUN29" s="6"/>
      <c r="CUO29" s="6"/>
      <c r="CUP29" s="6"/>
      <c r="CUQ29" s="6"/>
      <c r="CUR29" s="6"/>
      <c r="CUS29" s="6"/>
      <c r="CUT29" s="6"/>
      <c r="CUU29" s="6"/>
      <c r="CUV29" s="6"/>
      <c r="CUW29" s="6"/>
      <c r="CUX29" s="6"/>
      <c r="CUY29" s="6"/>
      <c r="CUZ29" s="6"/>
      <c r="CVA29" s="6"/>
      <c r="CVB29" s="6"/>
      <c r="CVC29" s="6"/>
      <c r="CVD29" s="6"/>
      <c r="CVE29" s="6"/>
      <c r="CVF29" s="6"/>
      <c r="CVG29" s="6"/>
      <c r="CVH29" s="6"/>
      <c r="CVI29" s="6"/>
      <c r="CVJ29" s="6"/>
      <c r="CVK29" s="6"/>
      <c r="CVL29" s="6"/>
      <c r="CVM29" s="6"/>
      <c r="CVN29" s="6"/>
      <c r="CVO29" s="6"/>
      <c r="CVP29" s="6"/>
      <c r="CVQ29" s="6"/>
      <c r="CVR29" s="6"/>
      <c r="CVS29" s="6"/>
      <c r="CVT29" s="6"/>
      <c r="CVU29" s="6"/>
      <c r="CVV29" s="6"/>
      <c r="CVW29" s="6"/>
      <c r="CVX29" s="6"/>
      <c r="CVY29" s="6"/>
      <c r="CVZ29" s="6"/>
      <c r="CWA29" s="6"/>
      <c r="CWB29" s="6"/>
      <c r="CWC29" s="6"/>
      <c r="CWD29" s="6"/>
      <c r="CWE29" s="6"/>
      <c r="CWF29" s="6"/>
      <c r="CWG29" s="6"/>
      <c r="CWH29" s="6"/>
      <c r="CWI29" s="6"/>
      <c r="CWJ29" s="6"/>
      <c r="CWK29" s="6"/>
      <c r="CWL29" s="6"/>
      <c r="CWM29" s="6"/>
      <c r="CWN29" s="6"/>
      <c r="CWO29" s="6"/>
      <c r="CWP29" s="6"/>
      <c r="CWQ29" s="6"/>
      <c r="CWR29" s="6"/>
      <c r="CWS29" s="6"/>
      <c r="CWT29" s="6"/>
      <c r="CWU29" s="6"/>
      <c r="CWV29" s="6"/>
      <c r="CWW29" s="6"/>
      <c r="CWX29" s="6"/>
      <c r="CWY29" s="6"/>
      <c r="CWZ29" s="6"/>
      <c r="CXA29" s="6"/>
      <c r="CXB29" s="6"/>
      <c r="CXC29" s="6"/>
      <c r="CXD29" s="6"/>
      <c r="CXE29" s="6"/>
      <c r="CXF29" s="6"/>
      <c r="CXG29" s="6"/>
      <c r="CXH29" s="6"/>
      <c r="CXI29" s="6"/>
      <c r="CXJ29" s="6"/>
      <c r="CXK29" s="6"/>
      <c r="CXL29" s="6"/>
      <c r="CXM29" s="6"/>
      <c r="CXN29" s="6"/>
      <c r="CXO29" s="6"/>
      <c r="CXP29" s="6"/>
      <c r="CXQ29" s="6"/>
      <c r="CXR29" s="6"/>
      <c r="CXS29" s="6"/>
      <c r="CXT29" s="6"/>
      <c r="CXU29" s="6"/>
      <c r="CXV29" s="6"/>
      <c r="CXW29" s="6"/>
      <c r="CXX29" s="6"/>
      <c r="CXY29" s="6"/>
      <c r="CXZ29" s="6"/>
      <c r="CYA29" s="6"/>
      <c r="CYB29" s="6"/>
      <c r="CYC29" s="6"/>
      <c r="CYD29" s="6"/>
      <c r="CYE29" s="6"/>
      <c r="CYF29" s="6"/>
      <c r="CYG29" s="6"/>
      <c r="CYH29" s="6"/>
      <c r="CYI29" s="6"/>
      <c r="CYJ29" s="6"/>
      <c r="CYK29" s="6"/>
      <c r="CYL29" s="6"/>
      <c r="CYM29" s="6"/>
      <c r="CYN29" s="6"/>
      <c r="CYO29" s="6"/>
      <c r="CYP29" s="6"/>
      <c r="CYQ29" s="6"/>
      <c r="CYR29" s="6"/>
      <c r="CYS29" s="6"/>
      <c r="CYT29" s="6"/>
      <c r="CYU29" s="6"/>
      <c r="CYV29" s="6"/>
      <c r="CYW29" s="6"/>
      <c r="CYX29" s="6"/>
      <c r="CYY29" s="6"/>
      <c r="CYZ29" s="6"/>
      <c r="CZA29" s="6"/>
      <c r="CZB29" s="6"/>
      <c r="CZC29" s="6"/>
      <c r="CZD29" s="6"/>
      <c r="CZE29" s="6"/>
      <c r="CZF29" s="6"/>
      <c r="CZG29" s="6"/>
      <c r="CZH29" s="6"/>
      <c r="CZI29" s="6"/>
      <c r="CZJ29" s="6"/>
      <c r="CZK29" s="6"/>
      <c r="CZL29" s="6"/>
      <c r="CZM29" s="6"/>
      <c r="CZN29" s="6"/>
      <c r="CZO29" s="6"/>
      <c r="CZP29" s="6"/>
      <c r="CZQ29" s="6"/>
      <c r="CZR29" s="6"/>
      <c r="CZS29" s="6"/>
      <c r="CZT29" s="6"/>
      <c r="CZU29" s="6"/>
      <c r="CZV29" s="6"/>
      <c r="CZW29" s="6"/>
      <c r="CZX29" s="6"/>
      <c r="CZY29" s="6"/>
      <c r="CZZ29" s="6"/>
      <c r="DAA29" s="6"/>
      <c r="DAB29" s="6"/>
      <c r="DAC29" s="6"/>
      <c r="DAD29" s="6"/>
      <c r="DAE29" s="6"/>
      <c r="DAF29" s="6"/>
      <c r="DAG29" s="6"/>
      <c r="DAH29" s="6"/>
      <c r="DAI29" s="6"/>
      <c r="DAJ29" s="6"/>
      <c r="DAK29" s="6"/>
      <c r="DAL29" s="6"/>
      <c r="DAM29" s="6"/>
      <c r="DAN29" s="6"/>
      <c r="DAO29" s="6"/>
      <c r="DAP29" s="6"/>
      <c r="DAQ29" s="6"/>
      <c r="DAR29" s="6"/>
      <c r="DAS29" s="6"/>
      <c r="DAT29" s="6"/>
      <c r="DAU29" s="6"/>
      <c r="DAV29" s="6"/>
      <c r="DAW29" s="6"/>
      <c r="DAX29" s="6"/>
      <c r="DAY29" s="6"/>
      <c r="DAZ29" s="6"/>
      <c r="DBA29" s="6"/>
      <c r="DBB29" s="6"/>
      <c r="DBC29" s="6"/>
      <c r="DBD29" s="6"/>
      <c r="DBE29" s="6"/>
      <c r="DBF29" s="6"/>
      <c r="DBG29" s="6"/>
      <c r="DBH29" s="6"/>
      <c r="DBI29" s="6"/>
      <c r="DBJ29" s="6"/>
      <c r="DBK29" s="6"/>
      <c r="DBL29" s="6"/>
      <c r="DBM29" s="6"/>
      <c r="DBN29" s="6"/>
      <c r="DBO29" s="6"/>
      <c r="DBP29" s="6"/>
      <c r="DBQ29" s="6"/>
      <c r="DBR29" s="6"/>
      <c r="DBS29" s="6"/>
      <c r="DBT29" s="6"/>
      <c r="DBU29" s="6"/>
      <c r="DBV29" s="6"/>
      <c r="DBW29" s="6"/>
      <c r="DBX29" s="6"/>
      <c r="DBY29" s="6"/>
      <c r="DBZ29" s="6"/>
      <c r="DCA29" s="6"/>
      <c r="DCB29" s="6"/>
      <c r="DCC29" s="6"/>
      <c r="DCD29" s="6"/>
      <c r="DCE29" s="6"/>
      <c r="DCF29" s="6"/>
      <c r="DCG29" s="6"/>
      <c r="DCH29" s="6"/>
      <c r="DCI29" s="6"/>
      <c r="DCJ29" s="6"/>
      <c r="DCK29" s="6"/>
      <c r="DCL29" s="6"/>
      <c r="DCM29" s="6"/>
      <c r="DCN29" s="6"/>
      <c r="DCO29" s="6"/>
      <c r="DCP29" s="6"/>
      <c r="DCQ29" s="6"/>
      <c r="DCR29" s="6"/>
      <c r="DCS29" s="6"/>
      <c r="DCT29" s="6"/>
      <c r="DCU29" s="6"/>
      <c r="DCV29" s="6"/>
      <c r="DCW29" s="6"/>
      <c r="DCX29" s="6"/>
      <c r="DCY29" s="6"/>
      <c r="DCZ29" s="6"/>
      <c r="DDA29" s="6"/>
      <c r="DDB29" s="6"/>
      <c r="DDC29" s="6"/>
      <c r="DDD29" s="6"/>
      <c r="DDE29" s="6"/>
      <c r="DDF29" s="6"/>
      <c r="DDG29" s="6"/>
      <c r="DDH29" s="6"/>
      <c r="DDI29" s="6"/>
      <c r="DDJ29" s="6"/>
      <c r="DDK29" s="6"/>
      <c r="DDL29" s="6"/>
      <c r="DDM29" s="6"/>
      <c r="DDN29" s="6"/>
      <c r="DDO29" s="6"/>
      <c r="DDP29" s="6"/>
      <c r="DDQ29" s="6"/>
      <c r="DDR29" s="6"/>
      <c r="DDS29" s="6"/>
      <c r="DDT29" s="6"/>
      <c r="DDU29" s="6"/>
      <c r="DDV29" s="6"/>
      <c r="DDW29" s="6"/>
      <c r="DDX29" s="6"/>
      <c r="DDY29" s="6"/>
      <c r="DDZ29" s="6"/>
      <c r="DEA29" s="6"/>
      <c r="DEB29" s="6"/>
      <c r="DEC29" s="6"/>
      <c r="DED29" s="6"/>
      <c r="DEE29" s="6"/>
      <c r="DEF29" s="6"/>
      <c r="DEG29" s="6"/>
      <c r="DEH29" s="6"/>
      <c r="DEI29" s="6"/>
      <c r="DEJ29" s="6"/>
      <c r="DEK29" s="6"/>
      <c r="DEL29" s="6"/>
      <c r="DEM29" s="6"/>
      <c r="DEN29" s="6"/>
      <c r="DEO29" s="6"/>
      <c r="DEP29" s="6"/>
      <c r="DEQ29" s="6"/>
      <c r="DER29" s="6"/>
      <c r="DES29" s="6"/>
      <c r="DET29" s="6"/>
      <c r="DEU29" s="6"/>
      <c r="DEV29" s="6"/>
      <c r="DEW29" s="6"/>
      <c r="DEX29" s="6"/>
      <c r="DEY29" s="6"/>
      <c r="DEZ29" s="6"/>
      <c r="DFA29" s="6"/>
      <c r="DFB29" s="6"/>
      <c r="DFC29" s="6"/>
      <c r="DFD29" s="6"/>
      <c r="DFE29" s="6"/>
      <c r="DFF29" s="6"/>
      <c r="DFG29" s="6"/>
      <c r="DFH29" s="6"/>
      <c r="DFI29" s="6"/>
      <c r="DFJ29" s="6"/>
      <c r="DFK29" s="6"/>
      <c r="DFL29" s="6"/>
      <c r="DFM29" s="6"/>
      <c r="DFN29" s="6"/>
      <c r="DFO29" s="6"/>
      <c r="DFP29" s="6"/>
      <c r="DFQ29" s="6"/>
      <c r="DFR29" s="6"/>
      <c r="DFS29" s="6"/>
      <c r="DFT29" s="6"/>
      <c r="DFU29" s="6"/>
      <c r="DFV29" s="6"/>
      <c r="DFW29" s="6"/>
      <c r="DFX29" s="6"/>
      <c r="DFY29" s="6"/>
      <c r="DFZ29" s="6"/>
      <c r="DGA29" s="6"/>
      <c r="DGB29" s="6"/>
      <c r="DGC29" s="6"/>
      <c r="DGD29" s="6"/>
      <c r="DGE29" s="6"/>
      <c r="DGF29" s="6"/>
      <c r="DGG29" s="6"/>
      <c r="DGH29" s="6"/>
      <c r="DGI29" s="6"/>
      <c r="DGJ29" s="6"/>
      <c r="DGK29" s="6"/>
      <c r="DGL29" s="6"/>
      <c r="DGM29" s="6"/>
      <c r="DGN29" s="6"/>
      <c r="DGO29" s="6"/>
      <c r="DGP29" s="6"/>
      <c r="DGQ29" s="6"/>
      <c r="DGR29" s="6"/>
      <c r="DGS29" s="6"/>
      <c r="DGT29" s="6"/>
      <c r="DGU29" s="6"/>
      <c r="DGV29" s="6"/>
      <c r="DGW29" s="6"/>
      <c r="DGX29" s="6"/>
      <c r="DGY29" s="6"/>
      <c r="DGZ29" s="6"/>
      <c r="DHA29" s="6"/>
      <c r="DHB29" s="6"/>
      <c r="DHC29" s="6"/>
      <c r="DHD29" s="6"/>
      <c r="DHE29" s="6"/>
      <c r="DHF29" s="6"/>
      <c r="DHG29" s="6"/>
      <c r="DHH29" s="6"/>
      <c r="DHI29" s="6"/>
      <c r="DHJ29" s="6"/>
      <c r="DHK29" s="6"/>
      <c r="DHL29" s="6"/>
      <c r="DHM29" s="6"/>
      <c r="DHN29" s="6"/>
      <c r="DHO29" s="6"/>
      <c r="DHP29" s="6"/>
      <c r="DHQ29" s="6"/>
      <c r="DHR29" s="6"/>
      <c r="DHS29" s="6"/>
      <c r="DHT29" s="6"/>
      <c r="DHU29" s="6"/>
      <c r="DHV29" s="6"/>
      <c r="DHW29" s="6"/>
      <c r="DHX29" s="6"/>
      <c r="DHY29" s="6"/>
      <c r="DHZ29" s="6"/>
      <c r="DIA29" s="6"/>
      <c r="DIB29" s="6"/>
      <c r="DIC29" s="6"/>
      <c r="DID29" s="6"/>
      <c r="DIE29" s="6"/>
      <c r="DIF29" s="6"/>
      <c r="DIG29" s="6"/>
      <c r="DIH29" s="6"/>
      <c r="DII29" s="6"/>
      <c r="DIJ29" s="6"/>
      <c r="DIK29" s="6"/>
      <c r="DIL29" s="6"/>
      <c r="DIM29" s="6"/>
      <c r="DIN29" s="6"/>
      <c r="DIO29" s="6"/>
      <c r="DIP29" s="6"/>
      <c r="DIQ29" s="6"/>
      <c r="DIR29" s="6"/>
      <c r="DIS29" s="6"/>
      <c r="DIT29" s="6"/>
      <c r="DIU29" s="6"/>
      <c r="DIV29" s="6"/>
      <c r="DIW29" s="6"/>
      <c r="DIX29" s="6"/>
      <c r="DIY29" s="6"/>
      <c r="DIZ29" s="6"/>
      <c r="DJA29" s="6"/>
      <c r="DJB29" s="6"/>
      <c r="DJC29" s="6"/>
      <c r="DJD29" s="6"/>
      <c r="DJE29" s="6"/>
      <c r="DJF29" s="6"/>
      <c r="DJG29" s="6"/>
      <c r="DJH29" s="6"/>
      <c r="DJI29" s="6"/>
      <c r="DJJ29" s="6"/>
      <c r="DJK29" s="6"/>
      <c r="DJL29" s="6"/>
      <c r="DJM29" s="6"/>
      <c r="DJN29" s="6"/>
      <c r="DJO29" s="6"/>
      <c r="DJP29" s="6"/>
      <c r="DJQ29" s="6"/>
      <c r="DJR29" s="6"/>
      <c r="DJS29" s="6"/>
      <c r="DJT29" s="6"/>
      <c r="DJU29" s="6"/>
      <c r="DJV29" s="6"/>
      <c r="DJW29" s="6"/>
      <c r="DJX29" s="6"/>
      <c r="DJY29" s="6"/>
      <c r="DJZ29" s="6"/>
      <c r="DKA29" s="6"/>
      <c r="DKB29" s="6"/>
      <c r="DKC29" s="6"/>
      <c r="DKD29" s="6"/>
      <c r="DKE29" s="6"/>
      <c r="DKF29" s="6"/>
      <c r="DKG29" s="6"/>
      <c r="DKH29" s="6"/>
      <c r="DKI29" s="6"/>
      <c r="DKJ29" s="6"/>
      <c r="DKK29" s="6"/>
      <c r="DKL29" s="6"/>
      <c r="DKM29" s="6"/>
      <c r="DKN29" s="6"/>
      <c r="DKO29" s="6"/>
      <c r="DKP29" s="6"/>
      <c r="DKQ29" s="6"/>
      <c r="DKR29" s="6"/>
      <c r="DKS29" s="6"/>
      <c r="DKT29" s="6"/>
      <c r="DKU29" s="6"/>
      <c r="DKV29" s="6"/>
      <c r="DKW29" s="6"/>
      <c r="DKX29" s="6"/>
      <c r="DKY29" s="6"/>
      <c r="DKZ29" s="6"/>
      <c r="DLA29" s="6"/>
      <c r="DLB29" s="6"/>
      <c r="DLC29" s="6"/>
      <c r="DLD29" s="6"/>
      <c r="DLE29" s="6"/>
      <c r="DLF29" s="6"/>
      <c r="DLG29" s="6"/>
      <c r="DLH29" s="6"/>
      <c r="DLI29" s="6"/>
      <c r="DLJ29" s="6"/>
      <c r="DLK29" s="6"/>
      <c r="DLL29" s="6"/>
      <c r="DLM29" s="6"/>
      <c r="DLN29" s="6"/>
      <c r="DLO29" s="6"/>
      <c r="DLP29" s="6"/>
      <c r="DLQ29" s="6"/>
      <c r="DLR29" s="6"/>
      <c r="DLS29" s="6"/>
      <c r="DLT29" s="6"/>
      <c r="DLU29" s="6"/>
      <c r="DLV29" s="6"/>
      <c r="DLW29" s="6"/>
      <c r="DLX29" s="6"/>
      <c r="DLY29" s="6"/>
      <c r="DLZ29" s="6"/>
      <c r="DMA29" s="6"/>
      <c r="DMB29" s="6"/>
      <c r="DMC29" s="6"/>
      <c r="DMD29" s="6"/>
      <c r="DME29" s="6"/>
      <c r="DMF29" s="6"/>
      <c r="DMG29" s="6"/>
      <c r="DMH29" s="6"/>
      <c r="DMI29" s="6"/>
      <c r="DMJ29" s="6"/>
      <c r="DMK29" s="6"/>
      <c r="DML29" s="6"/>
      <c r="DMM29" s="6"/>
      <c r="DMN29" s="6"/>
      <c r="DMO29" s="6"/>
      <c r="DMP29" s="6"/>
      <c r="DMQ29" s="6"/>
      <c r="DMR29" s="6"/>
      <c r="DMS29" s="6"/>
      <c r="DMT29" s="6"/>
      <c r="DMU29" s="6"/>
      <c r="DMV29" s="6"/>
      <c r="DMW29" s="6"/>
      <c r="DMX29" s="6"/>
      <c r="DMY29" s="6"/>
      <c r="DMZ29" s="6"/>
      <c r="DNA29" s="6"/>
      <c r="DNB29" s="6"/>
      <c r="DNC29" s="6"/>
      <c r="DND29" s="6"/>
      <c r="DNE29" s="6"/>
      <c r="DNF29" s="6"/>
      <c r="DNG29" s="6"/>
      <c r="DNH29" s="6"/>
      <c r="DNI29" s="6"/>
      <c r="DNJ29" s="6"/>
      <c r="DNK29" s="6"/>
      <c r="DNL29" s="6"/>
      <c r="DNM29" s="6"/>
      <c r="DNN29" s="6"/>
      <c r="DNO29" s="6"/>
      <c r="DNP29" s="6"/>
      <c r="DNQ29" s="6"/>
      <c r="DNR29" s="6"/>
      <c r="DNS29" s="6"/>
      <c r="DNT29" s="6"/>
      <c r="DNU29" s="6"/>
      <c r="DNV29" s="6"/>
      <c r="DNW29" s="6"/>
      <c r="DNX29" s="6"/>
      <c r="DNY29" s="6"/>
      <c r="DNZ29" s="6"/>
      <c r="DOA29" s="6"/>
      <c r="DOB29" s="6"/>
      <c r="DOC29" s="6"/>
      <c r="DOD29" s="6"/>
      <c r="DOE29" s="6"/>
      <c r="DOF29" s="6"/>
      <c r="DOG29" s="6"/>
      <c r="DOH29" s="6"/>
      <c r="DOI29" s="6"/>
      <c r="DOJ29" s="6"/>
      <c r="DOK29" s="6"/>
      <c r="DOL29" s="6"/>
      <c r="DOM29" s="6"/>
      <c r="DON29" s="6"/>
      <c r="DOO29" s="6"/>
      <c r="DOP29" s="6"/>
      <c r="DOQ29" s="6"/>
      <c r="DOR29" s="6"/>
      <c r="DOS29" s="6"/>
      <c r="DOT29" s="6"/>
      <c r="DOU29" s="6"/>
      <c r="DOV29" s="6"/>
      <c r="DOW29" s="6"/>
      <c r="DOX29" s="6"/>
      <c r="DOY29" s="6"/>
      <c r="DOZ29" s="6"/>
      <c r="DPA29" s="6"/>
      <c r="DPB29" s="6"/>
      <c r="DPC29" s="6"/>
      <c r="DPD29" s="6"/>
      <c r="DPE29" s="6"/>
      <c r="DPF29" s="6"/>
      <c r="DPG29" s="6"/>
      <c r="DPH29" s="6"/>
      <c r="DPI29" s="6"/>
      <c r="DPJ29" s="6"/>
      <c r="DPK29" s="6"/>
      <c r="DPL29" s="6"/>
      <c r="DPM29" s="6"/>
      <c r="DPN29" s="6"/>
      <c r="DPO29" s="6"/>
      <c r="DPP29" s="6"/>
      <c r="DPQ29" s="6"/>
      <c r="DPR29" s="6"/>
      <c r="DPS29" s="6"/>
      <c r="DPT29" s="6"/>
      <c r="DPU29" s="6"/>
      <c r="DPV29" s="6"/>
      <c r="DPW29" s="6"/>
      <c r="DPX29" s="6"/>
      <c r="DPY29" s="6"/>
      <c r="DPZ29" s="6"/>
      <c r="DQA29" s="6"/>
      <c r="DQB29" s="6"/>
      <c r="DQC29" s="6"/>
      <c r="DQD29" s="6"/>
      <c r="DQE29" s="6"/>
      <c r="DQF29" s="6"/>
      <c r="DQG29" s="6"/>
      <c r="DQH29" s="6"/>
      <c r="DQI29" s="6"/>
      <c r="DQJ29" s="6"/>
      <c r="DQK29" s="6"/>
      <c r="DQL29" s="6"/>
      <c r="DQM29" s="6"/>
      <c r="DQN29" s="6"/>
      <c r="DQO29" s="6"/>
      <c r="DQP29" s="6"/>
      <c r="DQQ29" s="6"/>
      <c r="DQR29" s="6"/>
      <c r="DQS29" s="6"/>
      <c r="DQT29" s="6"/>
      <c r="DQU29" s="6"/>
      <c r="DQV29" s="6"/>
      <c r="DQW29" s="6"/>
      <c r="DQX29" s="6"/>
      <c r="DQY29" s="6"/>
      <c r="DQZ29" s="6"/>
      <c r="DRA29" s="6"/>
      <c r="DRB29" s="6"/>
      <c r="DRC29" s="6"/>
      <c r="DRD29" s="6"/>
      <c r="DRE29" s="6"/>
      <c r="DRF29" s="6"/>
      <c r="DRG29" s="6"/>
      <c r="DRH29" s="6"/>
      <c r="DRI29" s="6"/>
      <c r="DRJ29" s="6"/>
      <c r="DRK29" s="6"/>
      <c r="DRL29" s="6"/>
      <c r="DRM29" s="6"/>
      <c r="DRN29" s="6"/>
      <c r="DRO29" s="6"/>
      <c r="DRP29" s="6"/>
      <c r="DRQ29" s="6"/>
      <c r="DRR29" s="6"/>
      <c r="DRS29" s="6"/>
      <c r="DRT29" s="6"/>
      <c r="DRU29" s="6"/>
      <c r="DRV29" s="6"/>
      <c r="DRW29" s="6"/>
      <c r="DRX29" s="6"/>
      <c r="DRY29" s="6"/>
      <c r="DRZ29" s="6"/>
      <c r="DSA29" s="6"/>
      <c r="DSB29" s="6"/>
      <c r="DSC29" s="6"/>
      <c r="DSD29" s="6"/>
      <c r="DSE29" s="6"/>
      <c r="DSF29" s="6"/>
      <c r="DSG29" s="6"/>
      <c r="DSH29" s="6"/>
      <c r="DSI29" s="6"/>
      <c r="DSJ29" s="6"/>
      <c r="DSK29" s="6"/>
      <c r="DSL29" s="6"/>
      <c r="DSM29" s="6"/>
      <c r="DSN29" s="6"/>
      <c r="DSO29" s="6"/>
      <c r="DSP29" s="6"/>
      <c r="DSQ29" s="6"/>
      <c r="DSR29" s="6"/>
      <c r="DSS29" s="6"/>
      <c r="DST29" s="6"/>
      <c r="DSU29" s="6"/>
      <c r="DSV29" s="6"/>
      <c r="DSW29" s="6"/>
      <c r="DSX29" s="6"/>
      <c r="DSY29" s="6"/>
      <c r="DSZ29" s="6"/>
      <c r="DTA29" s="6"/>
      <c r="DTB29" s="6"/>
      <c r="DTC29" s="6"/>
      <c r="DTD29" s="6"/>
      <c r="DTE29" s="6"/>
      <c r="DTF29" s="6"/>
      <c r="DTG29" s="6"/>
      <c r="DTH29" s="6"/>
      <c r="DTI29" s="6"/>
      <c r="DTJ29" s="6"/>
      <c r="DTK29" s="6"/>
      <c r="DTL29" s="6"/>
      <c r="DTM29" s="6"/>
      <c r="DTN29" s="6"/>
      <c r="DTO29" s="6"/>
      <c r="DTP29" s="6"/>
      <c r="DTQ29" s="6"/>
      <c r="DTR29" s="6"/>
      <c r="DTS29" s="6"/>
      <c r="DTT29" s="6"/>
      <c r="DTU29" s="6"/>
      <c r="DTV29" s="6"/>
      <c r="DTW29" s="6"/>
      <c r="DTX29" s="6"/>
      <c r="DTY29" s="6"/>
      <c r="DTZ29" s="6"/>
      <c r="DUA29" s="6"/>
      <c r="DUB29" s="6"/>
      <c r="DUC29" s="6"/>
      <c r="DUD29" s="6"/>
      <c r="DUE29" s="6"/>
      <c r="DUF29" s="6"/>
      <c r="DUG29" s="6"/>
      <c r="DUH29" s="6"/>
      <c r="DUI29" s="6"/>
      <c r="DUJ29" s="6"/>
      <c r="DUK29" s="6"/>
      <c r="DUL29" s="6"/>
      <c r="DUM29" s="6"/>
      <c r="DUN29" s="6"/>
      <c r="DUO29" s="6"/>
      <c r="DUP29" s="6"/>
      <c r="DUQ29" s="6"/>
      <c r="DUR29" s="6"/>
      <c r="DUS29" s="6"/>
      <c r="DUT29" s="6"/>
      <c r="DUU29" s="6"/>
      <c r="DUV29" s="6"/>
      <c r="DUW29" s="6"/>
      <c r="DUX29" s="6"/>
      <c r="DUY29" s="6"/>
      <c r="DUZ29" s="6"/>
      <c r="DVA29" s="6"/>
      <c r="DVB29" s="6"/>
      <c r="DVC29" s="6"/>
      <c r="DVD29" s="6"/>
      <c r="DVE29" s="6"/>
      <c r="DVF29" s="6"/>
      <c r="DVG29" s="6"/>
      <c r="DVH29" s="6"/>
      <c r="DVI29" s="6"/>
      <c r="DVJ29" s="6"/>
      <c r="DVK29" s="6"/>
      <c r="DVL29" s="6"/>
      <c r="DVM29" s="6"/>
      <c r="DVN29" s="6"/>
      <c r="DVO29" s="6"/>
      <c r="DVP29" s="6"/>
      <c r="DVQ29" s="6"/>
      <c r="DVR29" s="6"/>
      <c r="DVS29" s="6"/>
      <c r="DVT29" s="6"/>
      <c r="DVU29" s="6"/>
      <c r="DVV29" s="6"/>
      <c r="DVW29" s="6"/>
      <c r="DVX29" s="6"/>
      <c r="DVY29" s="6"/>
      <c r="DVZ29" s="6"/>
      <c r="DWA29" s="6"/>
      <c r="DWB29" s="6"/>
      <c r="DWC29" s="6"/>
      <c r="DWD29" s="6"/>
      <c r="DWE29" s="6"/>
      <c r="DWF29" s="6"/>
      <c r="DWG29" s="6"/>
      <c r="DWH29" s="6"/>
      <c r="DWI29" s="6"/>
      <c r="DWJ29" s="6"/>
      <c r="DWK29" s="6"/>
      <c r="DWL29" s="6"/>
      <c r="DWM29" s="6"/>
      <c r="DWN29" s="6"/>
      <c r="DWO29" s="6"/>
      <c r="DWP29" s="6"/>
      <c r="DWQ29" s="6"/>
      <c r="DWR29" s="6"/>
      <c r="DWS29" s="6"/>
      <c r="DWT29" s="6"/>
      <c r="DWU29" s="6"/>
      <c r="DWV29" s="6"/>
      <c r="DWW29" s="6"/>
      <c r="DWX29" s="6"/>
      <c r="DWY29" s="6"/>
      <c r="DWZ29" s="6"/>
      <c r="DXA29" s="6"/>
      <c r="DXB29" s="6"/>
      <c r="DXC29" s="6"/>
      <c r="DXD29" s="6"/>
      <c r="DXE29" s="6"/>
      <c r="DXF29" s="6"/>
      <c r="DXG29" s="6"/>
      <c r="DXH29" s="6"/>
      <c r="DXI29" s="6"/>
      <c r="DXJ29" s="6"/>
      <c r="DXK29" s="6"/>
      <c r="DXL29" s="6"/>
      <c r="DXM29" s="6"/>
      <c r="DXN29" s="6"/>
      <c r="DXO29" s="6"/>
      <c r="DXP29" s="6"/>
      <c r="DXQ29" s="6"/>
      <c r="DXR29" s="6"/>
      <c r="DXS29" s="6"/>
      <c r="DXT29" s="6"/>
      <c r="DXU29" s="6"/>
      <c r="DXV29" s="6"/>
      <c r="DXW29" s="6"/>
      <c r="DXX29" s="6"/>
      <c r="DXY29" s="6"/>
      <c r="DXZ29" s="6"/>
      <c r="DYA29" s="6"/>
      <c r="DYB29" s="6"/>
      <c r="DYC29" s="6"/>
      <c r="DYD29" s="6"/>
      <c r="DYE29" s="6"/>
      <c r="DYF29" s="6"/>
      <c r="DYG29" s="6"/>
      <c r="DYH29" s="6"/>
      <c r="DYI29" s="6"/>
      <c r="DYJ29" s="6"/>
      <c r="DYK29" s="6"/>
      <c r="DYL29" s="6"/>
      <c r="DYM29" s="6"/>
      <c r="DYN29" s="6"/>
      <c r="DYO29" s="6"/>
      <c r="DYP29" s="6"/>
      <c r="DYQ29" s="6"/>
      <c r="DYR29" s="6"/>
      <c r="DYS29" s="6"/>
      <c r="DYT29" s="6"/>
      <c r="DYU29" s="6"/>
      <c r="DYV29" s="6"/>
      <c r="DYW29" s="6"/>
      <c r="DYX29" s="6"/>
      <c r="DYY29" s="6"/>
      <c r="DYZ29" s="6"/>
      <c r="DZA29" s="6"/>
      <c r="DZB29" s="6"/>
      <c r="DZC29" s="6"/>
      <c r="DZD29" s="6"/>
      <c r="DZE29" s="6"/>
      <c r="DZF29" s="6"/>
      <c r="DZG29" s="6"/>
      <c r="DZH29" s="6"/>
      <c r="DZI29" s="6"/>
      <c r="DZJ29" s="6"/>
      <c r="DZK29" s="6"/>
      <c r="DZL29" s="6"/>
      <c r="DZM29" s="6"/>
      <c r="DZN29" s="6"/>
      <c r="DZO29" s="6"/>
      <c r="DZP29" s="6"/>
      <c r="DZQ29" s="6"/>
      <c r="DZR29" s="6"/>
      <c r="DZS29" s="6"/>
      <c r="DZT29" s="6"/>
      <c r="DZU29" s="6"/>
      <c r="DZV29" s="6"/>
      <c r="DZW29" s="6"/>
      <c r="DZX29" s="6"/>
      <c r="DZY29" s="6"/>
      <c r="DZZ29" s="6"/>
      <c r="EAA29" s="6"/>
      <c r="EAB29" s="6"/>
      <c r="EAC29" s="6"/>
      <c r="EAD29" s="6"/>
      <c r="EAE29" s="6"/>
      <c r="EAF29" s="6"/>
      <c r="EAG29" s="6"/>
      <c r="EAH29" s="6"/>
      <c r="EAI29" s="6"/>
      <c r="EAJ29" s="6"/>
      <c r="EAK29" s="6"/>
      <c r="EAL29" s="6"/>
      <c r="EAM29" s="6"/>
      <c r="EAN29" s="6"/>
      <c r="EAO29" s="6"/>
      <c r="EAP29" s="6"/>
      <c r="EAQ29" s="6"/>
      <c r="EAR29" s="6"/>
      <c r="EAS29" s="6"/>
      <c r="EAT29" s="6"/>
      <c r="EAU29" s="6"/>
      <c r="EAV29" s="6"/>
      <c r="EAW29" s="6"/>
      <c r="EAX29" s="6"/>
      <c r="EAY29" s="6"/>
      <c r="EAZ29" s="6"/>
      <c r="EBA29" s="6"/>
      <c r="EBB29" s="6"/>
      <c r="EBC29" s="6"/>
      <c r="EBD29" s="6"/>
      <c r="EBE29" s="6"/>
      <c r="EBF29" s="6"/>
      <c r="EBG29" s="6"/>
      <c r="EBH29" s="6"/>
      <c r="EBI29" s="6"/>
      <c r="EBJ29" s="6"/>
      <c r="EBK29" s="6"/>
      <c r="EBL29" s="6"/>
      <c r="EBM29" s="6"/>
      <c r="EBN29" s="6"/>
      <c r="EBO29" s="6"/>
      <c r="EBP29" s="6"/>
      <c r="EBQ29" s="6"/>
      <c r="EBR29" s="6"/>
      <c r="EBS29" s="6"/>
      <c r="EBT29" s="6"/>
      <c r="EBU29" s="6"/>
      <c r="EBV29" s="6"/>
      <c r="EBW29" s="6"/>
      <c r="EBX29" s="6"/>
      <c r="EBY29" s="6"/>
      <c r="EBZ29" s="6"/>
      <c r="ECA29" s="6"/>
      <c r="ECB29" s="6"/>
      <c r="ECC29" s="6"/>
      <c r="ECD29" s="6"/>
      <c r="ECE29" s="6"/>
      <c r="ECF29" s="6"/>
      <c r="ECG29" s="6"/>
      <c r="ECH29" s="6"/>
      <c r="ECI29" s="6"/>
      <c r="ECJ29" s="6"/>
      <c r="ECK29" s="6"/>
      <c r="ECL29" s="6"/>
      <c r="ECM29" s="6"/>
      <c r="ECN29" s="6"/>
      <c r="ECO29" s="6"/>
      <c r="ECP29" s="6"/>
      <c r="ECQ29" s="6"/>
      <c r="ECR29" s="6"/>
      <c r="ECS29" s="6"/>
      <c r="ECT29" s="6"/>
      <c r="ECU29" s="6"/>
      <c r="ECV29" s="6"/>
      <c r="ECW29" s="6"/>
      <c r="ECX29" s="6"/>
      <c r="ECY29" s="6"/>
      <c r="ECZ29" s="6"/>
      <c r="EDA29" s="6"/>
      <c r="EDB29" s="6"/>
      <c r="EDC29" s="6"/>
      <c r="EDD29" s="6"/>
      <c r="EDE29" s="6"/>
      <c r="EDF29" s="6"/>
      <c r="EDG29" s="6"/>
      <c r="EDH29" s="6"/>
      <c r="EDI29" s="6"/>
      <c r="EDJ29" s="6"/>
      <c r="EDK29" s="6"/>
      <c r="EDL29" s="6"/>
      <c r="EDM29" s="6"/>
      <c r="EDN29" s="6"/>
      <c r="EDO29" s="6"/>
      <c r="EDP29" s="6"/>
      <c r="EDQ29" s="6"/>
      <c r="EDR29" s="6"/>
      <c r="EDS29" s="6"/>
      <c r="EDT29" s="6"/>
      <c r="EDU29" s="6"/>
      <c r="EDV29" s="6"/>
      <c r="EDW29" s="6"/>
      <c r="EDX29" s="6"/>
      <c r="EDY29" s="6"/>
      <c r="EDZ29" s="6"/>
      <c r="EEA29" s="6"/>
      <c r="EEB29" s="6"/>
      <c r="EEC29" s="6"/>
      <c r="EED29" s="6"/>
      <c r="EEE29" s="6"/>
      <c r="EEF29" s="6"/>
      <c r="EEG29" s="6"/>
      <c r="EEH29" s="6"/>
      <c r="EEI29" s="6"/>
      <c r="EEJ29" s="6"/>
      <c r="EEK29" s="6"/>
      <c r="EEL29" s="6"/>
      <c r="EEM29" s="6"/>
      <c r="EEN29" s="6"/>
      <c r="EEO29" s="6"/>
      <c r="EEP29" s="6"/>
      <c r="EEQ29" s="6"/>
      <c r="EER29" s="6"/>
      <c r="EES29" s="6"/>
      <c r="EET29" s="6"/>
      <c r="EEU29" s="6"/>
      <c r="EEV29" s="6"/>
      <c r="EEW29" s="6"/>
      <c r="EEX29" s="6"/>
      <c r="EEY29" s="6"/>
      <c r="EEZ29" s="6"/>
      <c r="EFA29" s="6"/>
      <c r="EFB29" s="6"/>
      <c r="EFC29" s="6"/>
      <c r="EFD29" s="6"/>
      <c r="EFE29" s="6"/>
      <c r="EFF29" s="6"/>
      <c r="EFG29" s="6"/>
      <c r="EFH29" s="6"/>
      <c r="EFI29" s="6"/>
      <c r="EFJ29" s="6"/>
      <c r="EFK29" s="6"/>
      <c r="EFL29" s="6"/>
      <c r="EFM29" s="6"/>
      <c r="EFN29" s="6"/>
      <c r="EFO29" s="6"/>
      <c r="EFP29" s="6"/>
      <c r="EFQ29" s="6"/>
      <c r="EFR29" s="6"/>
      <c r="EFS29" s="6"/>
      <c r="EFT29" s="6"/>
      <c r="EFU29" s="6"/>
      <c r="EFV29" s="6"/>
      <c r="EFW29" s="6"/>
      <c r="EFX29" s="6"/>
      <c r="EFY29" s="6"/>
      <c r="EFZ29" s="6"/>
      <c r="EGA29" s="6"/>
      <c r="EGB29" s="6"/>
      <c r="EGC29" s="6"/>
      <c r="EGD29" s="6"/>
      <c r="EGE29" s="6"/>
      <c r="EGF29" s="6"/>
      <c r="EGG29" s="6"/>
      <c r="EGH29" s="6"/>
      <c r="EGI29" s="6"/>
      <c r="EGJ29" s="6"/>
      <c r="EGK29" s="6"/>
      <c r="EGL29" s="6"/>
      <c r="EGM29" s="6"/>
      <c r="EGN29" s="6"/>
      <c r="EGO29" s="6"/>
      <c r="EGP29" s="6"/>
      <c r="EGQ29" s="6"/>
      <c r="EGR29" s="6"/>
      <c r="EGS29" s="6"/>
      <c r="EGT29" s="6"/>
      <c r="EGU29" s="6"/>
      <c r="EGV29" s="6"/>
      <c r="EGW29" s="6"/>
      <c r="EGX29" s="6"/>
      <c r="EGY29" s="6"/>
      <c r="EGZ29" s="6"/>
      <c r="EHA29" s="6"/>
      <c r="EHB29" s="6"/>
      <c r="EHC29" s="6"/>
      <c r="EHD29" s="6"/>
      <c r="EHE29" s="6"/>
      <c r="EHF29" s="6"/>
      <c r="EHG29" s="6"/>
      <c r="EHH29" s="6"/>
      <c r="EHI29" s="6"/>
      <c r="EHJ29" s="6"/>
      <c r="EHK29" s="6"/>
      <c r="EHL29" s="6"/>
      <c r="EHM29" s="6"/>
      <c r="EHN29" s="6"/>
      <c r="EHO29" s="6"/>
      <c r="EHP29" s="6"/>
      <c r="EHQ29" s="6"/>
      <c r="EHR29" s="6"/>
      <c r="EHS29" s="6"/>
      <c r="EHT29" s="6"/>
      <c r="EHU29" s="6"/>
      <c r="EHV29" s="6"/>
      <c r="EHW29" s="6"/>
      <c r="EHX29" s="6"/>
      <c r="EHY29" s="6"/>
      <c r="EHZ29" s="6"/>
      <c r="EIA29" s="6"/>
      <c r="EIB29" s="6"/>
      <c r="EIC29" s="6"/>
      <c r="EID29" s="6"/>
      <c r="EIE29" s="6"/>
      <c r="EIF29" s="6"/>
      <c r="EIG29" s="6"/>
      <c r="EIH29" s="6"/>
      <c r="EII29" s="6"/>
      <c r="EIJ29" s="6"/>
      <c r="EIK29" s="6"/>
      <c r="EIL29" s="6"/>
      <c r="EIM29" s="6"/>
      <c r="EIN29" s="6"/>
      <c r="EIO29" s="6"/>
      <c r="EIP29" s="6"/>
      <c r="EIQ29" s="6"/>
      <c r="EIR29" s="6"/>
      <c r="EIS29" s="6"/>
      <c r="EIT29" s="6"/>
      <c r="EIU29" s="6"/>
      <c r="EIV29" s="6"/>
      <c r="EIW29" s="6"/>
      <c r="EIX29" s="6"/>
      <c r="EIY29" s="6"/>
      <c r="EIZ29" s="6"/>
      <c r="EJA29" s="6"/>
      <c r="EJB29" s="6"/>
      <c r="EJC29" s="6"/>
      <c r="EJD29" s="6"/>
      <c r="EJE29" s="6"/>
      <c r="EJF29" s="6"/>
      <c r="EJG29" s="6"/>
      <c r="EJH29" s="6"/>
      <c r="EJI29" s="6"/>
      <c r="EJJ29" s="6"/>
      <c r="EJK29" s="6"/>
      <c r="EJL29" s="6"/>
      <c r="EJM29" s="6"/>
      <c r="EJN29" s="6"/>
      <c r="EJO29" s="6"/>
      <c r="EJP29" s="6"/>
      <c r="EJQ29" s="6"/>
      <c r="EJR29" s="6"/>
      <c r="EJS29" s="6"/>
      <c r="EJT29" s="6"/>
      <c r="EJU29" s="6"/>
      <c r="EJV29" s="6"/>
      <c r="EJW29" s="6"/>
      <c r="EJX29" s="6"/>
      <c r="EJY29" s="6"/>
      <c r="EJZ29" s="6"/>
      <c r="EKA29" s="6"/>
      <c r="EKB29" s="6"/>
      <c r="EKC29" s="6"/>
      <c r="EKD29" s="6"/>
      <c r="EKE29" s="6"/>
      <c r="EKF29" s="6"/>
      <c r="EKG29" s="6"/>
      <c r="EKH29" s="6"/>
      <c r="EKI29" s="6"/>
      <c r="EKJ29" s="6"/>
      <c r="EKK29" s="6"/>
      <c r="EKL29" s="6"/>
      <c r="EKM29" s="6"/>
      <c r="EKN29" s="6"/>
      <c r="EKO29" s="6"/>
      <c r="EKP29" s="6"/>
      <c r="EKQ29" s="6"/>
      <c r="EKR29" s="6"/>
      <c r="EKS29" s="6"/>
      <c r="EKT29" s="6"/>
      <c r="EKU29" s="6"/>
      <c r="EKV29" s="6"/>
      <c r="EKW29" s="6"/>
      <c r="EKX29" s="6"/>
      <c r="EKY29" s="6"/>
      <c r="EKZ29" s="6"/>
      <c r="ELA29" s="6"/>
      <c r="ELB29" s="6"/>
      <c r="ELC29" s="6"/>
      <c r="ELD29" s="6"/>
      <c r="ELE29" s="6"/>
      <c r="ELF29" s="6"/>
      <c r="ELG29" s="6"/>
      <c r="ELH29" s="6"/>
      <c r="ELI29" s="6"/>
      <c r="ELJ29" s="6"/>
      <c r="ELK29" s="6"/>
      <c r="ELL29" s="6"/>
      <c r="ELM29" s="6"/>
      <c r="ELN29" s="6"/>
      <c r="ELO29" s="6"/>
      <c r="ELP29" s="6"/>
      <c r="ELQ29" s="6"/>
      <c r="ELR29" s="6"/>
      <c r="ELS29" s="6"/>
      <c r="ELT29" s="6"/>
      <c r="ELU29" s="6"/>
      <c r="ELV29" s="6"/>
      <c r="ELW29" s="6"/>
      <c r="ELX29" s="6"/>
      <c r="ELY29" s="6"/>
      <c r="ELZ29" s="6"/>
      <c r="EMA29" s="6"/>
      <c r="EMB29" s="6"/>
      <c r="EMC29" s="6"/>
      <c r="EMD29" s="6"/>
      <c r="EME29" s="6"/>
      <c r="EMF29" s="6"/>
      <c r="EMG29" s="6"/>
      <c r="EMH29" s="6"/>
      <c r="EMI29" s="6"/>
      <c r="EMJ29" s="6"/>
      <c r="EMK29" s="6"/>
      <c r="EML29" s="6"/>
      <c r="EMM29" s="6"/>
      <c r="EMN29" s="6"/>
      <c r="EMO29" s="6"/>
      <c r="EMP29" s="6"/>
      <c r="EMQ29" s="6"/>
      <c r="EMR29" s="6"/>
      <c r="EMS29" s="6"/>
      <c r="EMT29" s="6"/>
      <c r="EMU29" s="6"/>
      <c r="EMV29" s="6"/>
      <c r="EMW29" s="6"/>
      <c r="EMX29" s="6"/>
      <c r="EMY29" s="6"/>
      <c r="EMZ29" s="6"/>
      <c r="ENA29" s="6"/>
      <c r="ENB29" s="6"/>
      <c r="ENC29" s="6"/>
      <c r="END29" s="6"/>
      <c r="ENE29" s="6"/>
      <c r="ENF29" s="6"/>
      <c r="ENG29" s="6"/>
      <c r="ENH29" s="6"/>
      <c r="ENI29" s="6"/>
      <c r="ENJ29" s="6"/>
      <c r="ENK29" s="6"/>
      <c r="ENL29" s="6"/>
      <c r="ENM29" s="6"/>
      <c r="ENN29" s="6"/>
      <c r="ENO29" s="6"/>
      <c r="ENP29" s="6"/>
      <c r="ENQ29" s="6"/>
      <c r="ENR29" s="6"/>
      <c r="ENS29" s="6"/>
      <c r="ENT29" s="6"/>
      <c r="ENU29" s="6"/>
      <c r="ENV29" s="6"/>
      <c r="ENW29" s="6"/>
      <c r="ENX29" s="6"/>
      <c r="ENY29" s="6"/>
      <c r="ENZ29" s="6"/>
      <c r="EOA29" s="6"/>
      <c r="EOB29" s="6"/>
      <c r="EOC29" s="6"/>
      <c r="EOD29" s="6"/>
      <c r="EOE29" s="6"/>
      <c r="EOF29" s="6"/>
      <c r="EOG29" s="6"/>
      <c r="EOH29" s="6"/>
      <c r="EOI29" s="6"/>
      <c r="EOJ29" s="6"/>
      <c r="EOK29" s="6"/>
      <c r="EOL29" s="6"/>
      <c r="EOM29" s="6"/>
      <c r="EON29" s="6"/>
      <c r="EOO29" s="6"/>
      <c r="EOP29" s="6"/>
      <c r="EOQ29" s="6"/>
      <c r="EOR29" s="6"/>
      <c r="EOS29" s="6"/>
      <c r="EOT29" s="6"/>
      <c r="EOU29" s="6"/>
      <c r="EOV29" s="6"/>
      <c r="EOW29" s="6"/>
      <c r="EOX29" s="6"/>
      <c r="EOY29" s="6"/>
      <c r="EOZ29" s="6"/>
      <c r="EPA29" s="6"/>
      <c r="EPB29" s="6"/>
      <c r="EPC29" s="6"/>
      <c r="EPD29" s="6"/>
      <c r="EPE29" s="6"/>
      <c r="EPF29" s="6"/>
      <c r="EPG29" s="6"/>
      <c r="EPH29" s="6"/>
      <c r="EPI29" s="6"/>
      <c r="EPJ29" s="6"/>
      <c r="EPK29" s="6"/>
      <c r="EPL29" s="6"/>
      <c r="EPM29" s="6"/>
      <c r="EPN29" s="6"/>
      <c r="EPO29" s="6"/>
      <c r="EPP29" s="6"/>
      <c r="EPQ29" s="6"/>
      <c r="EPR29" s="6"/>
      <c r="EPS29" s="6"/>
      <c r="EPT29" s="6"/>
      <c r="EPU29" s="6"/>
      <c r="EPV29" s="6"/>
      <c r="EPW29" s="6"/>
      <c r="EPX29" s="6"/>
      <c r="EPY29" s="6"/>
      <c r="EPZ29" s="6"/>
      <c r="EQA29" s="6"/>
      <c r="EQB29" s="6"/>
      <c r="EQC29" s="6"/>
      <c r="EQD29" s="6"/>
      <c r="EQE29" s="6"/>
      <c r="EQF29" s="6"/>
      <c r="EQG29" s="6"/>
      <c r="EQH29" s="6"/>
      <c r="EQI29" s="6"/>
      <c r="EQJ29" s="6"/>
      <c r="EQK29" s="6"/>
      <c r="EQL29" s="6"/>
      <c r="EQM29" s="6"/>
      <c r="EQN29" s="6"/>
      <c r="EQO29" s="6"/>
      <c r="EQP29" s="6"/>
      <c r="EQQ29" s="6"/>
      <c r="EQR29" s="6"/>
      <c r="EQS29" s="6"/>
      <c r="EQT29" s="6"/>
      <c r="EQU29" s="6"/>
      <c r="EQV29" s="6"/>
      <c r="EQW29" s="6"/>
      <c r="EQX29" s="6"/>
      <c r="EQY29" s="6"/>
      <c r="EQZ29" s="6"/>
      <c r="ERA29" s="6"/>
      <c r="ERB29" s="6"/>
      <c r="ERC29" s="6"/>
      <c r="ERD29" s="6"/>
      <c r="ERE29" s="6"/>
      <c r="ERF29" s="6"/>
      <c r="ERG29" s="6"/>
      <c r="ERH29" s="6"/>
      <c r="ERI29" s="6"/>
      <c r="ERJ29" s="6"/>
      <c r="ERK29" s="6"/>
      <c r="ERL29" s="6"/>
      <c r="ERM29" s="6"/>
      <c r="ERN29" s="6"/>
      <c r="ERO29" s="6"/>
      <c r="ERP29" s="6"/>
      <c r="ERQ29" s="6"/>
      <c r="ERR29" s="6"/>
      <c r="ERS29" s="6"/>
      <c r="ERT29" s="6"/>
      <c r="ERU29" s="6"/>
      <c r="ERV29" s="6"/>
      <c r="ERW29" s="6"/>
      <c r="ERX29" s="6"/>
      <c r="ERY29" s="6"/>
      <c r="ERZ29" s="6"/>
      <c r="ESA29" s="6"/>
      <c r="ESB29" s="6"/>
      <c r="ESC29" s="6"/>
      <c r="ESD29" s="6"/>
      <c r="ESE29" s="6"/>
      <c r="ESF29" s="6"/>
      <c r="ESG29" s="6"/>
      <c r="ESH29" s="6"/>
      <c r="ESI29" s="6"/>
      <c r="ESJ29" s="6"/>
      <c r="ESK29" s="6"/>
      <c r="ESL29" s="6"/>
      <c r="ESM29" s="6"/>
      <c r="ESN29" s="6"/>
      <c r="ESO29" s="6"/>
      <c r="ESP29" s="6"/>
      <c r="ESQ29" s="6"/>
      <c r="ESR29" s="6"/>
      <c r="ESS29" s="6"/>
      <c r="EST29" s="6"/>
      <c r="ESU29" s="6"/>
      <c r="ESV29" s="6"/>
      <c r="ESW29" s="6"/>
      <c r="ESX29" s="6"/>
      <c r="ESY29" s="6"/>
      <c r="ESZ29" s="6"/>
      <c r="ETA29" s="6"/>
      <c r="ETB29" s="6"/>
      <c r="ETC29" s="6"/>
      <c r="ETD29" s="6"/>
      <c r="ETE29" s="6"/>
      <c r="ETF29" s="6"/>
      <c r="ETG29" s="6"/>
      <c r="ETH29" s="6"/>
      <c r="ETI29" s="6"/>
      <c r="ETJ29" s="6"/>
      <c r="ETK29" s="6"/>
      <c r="ETL29" s="6"/>
      <c r="ETM29" s="6"/>
      <c r="ETN29" s="6"/>
      <c r="ETO29" s="6"/>
      <c r="ETP29" s="6"/>
      <c r="ETQ29" s="6"/>
      <c r="ETR29" s="6"/>
      <c r="ETS29" s="6"/>
      <c r="ETT29" s="6"/>
      <c r="ETU29" s="6"/>
      <c r="ETV29" s="6"/>
      <c r="ETW29" s="6"/>
      <c r="ETX29" s="6"/>
      <c r="ETY29" s="6"/>
      <c r="ETZ29" s="6"/>
      <c r="EUA29" s="6"/>
      <c r="EUB29" s="6"/>
      <c r="EUC29" s="6"/>
      <c r="EUD29" s="6"/>
      <c r="EUE29" s="6"/>
      <c r="EUF29" s="6"/>
      <c r="EUG29" s="6"/>
      <c r="EUH29" s="6"/>
      <c r="EUI29" s="6"/>
      <c r="EUJ29" s="6"/>
      <c r="EUK29" s="6"/>
      <c r="EUL29" s="6"/>
      <c r="EUM29" s="6"/>
      <c r="EUN29" s="6"/>
      <c r="EUO29" s="6"/>
      <c r="EUP29" s="6"/>
      <c r="EUQ29" s="6"/>
      <c r="EUR29" s="6"/>
      <c r="EUS29" s="6"/>
      <c r="EUT29" s="6"/>
      <c r="EUU29" s="6"/>
      <c r="EUV29" s="6"/>
      <c r="EUW29" s="6"/>
      <c r="EUX29" s="6"/>
      <c r="EUY29" s="6"/>
      <c r="EUZ29" s="6"/>
      <c r="EVA29" s="6"/>
      <c r="EVB29" s="6"/>
      <c r="EVC29" s="6"/>
      <c r="EVD29" s="6"/>
      <c r="EVE29" s="6"/>
      <c r="EVF29" s="6"/>
      <c r="EVG29" s="6"/>
      <c r="EVH29" s="6"/>
      <c r="EVI29" s="6"/>
      <c r="EVJ29" s="6"/>
      <c r="EVK29" s="6"/>
      <c r="EVL29" s="6"/>
      <c r="EVM29" s="6"/>
      <c r="EVN29" s="6"/>
      <c r="EVO29" s="6"/>
      <c r="EVP29" s="6"/>
      <c r="EVQ29" s="6"/>
      <c r="EVR29" s="6"/>
      <c r="EVS29" s="6"/>
      <c r="EVT29" s="6"/>
      <c r="EVU29" s="6"/>
      <c r="EVV29" s="6"/>
      <c r="EVW29" s="6"/>
      <c r="EVX29" s="6"/>
      <c r="EVY29" s="6"/>
      <c r="EVZ29" s="6"/>
      <c r="EWA29" s="6"/>
      <c r="EWB29" s="6"/>
      <c r="EWC29" s="6"/>
      <c r="EWD29" s="6"/>
      <c r="EWE29" s="6"/>
      <c r="EWF29" s="6"/>
      <c r="EWG29" s="6"/>
      <c r="EWH29" s="6"/>
      <c r="EWI29" s="6"/>
      <c r="EWJ29" s="6"/>
      <c r="EWK29" s="6"/>
      <c r="EWL29" s="6"/>
      <c r="EWM29" s="6"/>
      <c r="EWN29" s="6"/>
      <c r="EWO29" s="6"/>
      <c r="EWP29" s="6"/>
      <c r="EWQ29" s="6"/>
      <c r="EWR29" s="6"/>
      <c r="EWS29" s="6"/>
      <c r="EWT29" s="6"/>
      <c r="EWU29" s="6"/>
      <c r="EWV29" s="6"/>
      <c r="EWW29" s="6"/>
      <c r="EWX29" s="6"/>
      <c r="EWY29" s="6"/>
      <c r="EWZ29" s="6"/>
      <c r="EXA29" s="6"/>
      <c r="EXB29" s="6"/>
      <c r="EXC29" s="6"/>
      <c r="EXD29" s="6"/>
      <c r="EXE29" s="6"/>
      <c r="EXF29" s="6"/>
      <c r="EXG29" s="6"/>
      <c r="EXH29" s="6"/>
      <c r="EXI29" s="6"/>
      <c r="EXJ29" s="6"/>
      <c r="EXK29" s="6"/>
      <c r="EXL29" s="6"/>
      <c r="EXM29" s="6"/>
      <c r="EXN29" s="6"/>
      <c r="EXO29" s="6"/>
      <c r="EXP29" s="6"/>
      <c r="EXQ29" s="6"/>
      <c r="EXR29" s="6"/>
      <c r="EXS29" s="6"/>
      <c r="EXT29" s="6"/>
      <c r="EXU29" s="6"/>
      <c r="EXV29" s="6"/>
      <c r="EXW29" s="6"/>
      <c r="EXX29" s="6"/>
      <c r="EXY29" s="6"/>
      <c r="EXZ29" s="6"/>
      <c r="EYA29" s="6"/>
      <c r="EYB29" s="6"/>
      <c r="EYC29" s="6"/>
      <c r="EYD29" s="6"/>
      <c r="EYE29" s="6"/>
      <c r="EYF29" s="6"/>
      <c r="EYG29" s="6"/>
      <c r="EYH29" s="6"/>
      <c r="EYI29" s="6"/>
      <c r="EYJ29" s="6"/>
      <c r="EYK29" s="6"/>
      <c r="EYL29" s="6"/>
      <c r="EYM29" s="6"/>
      <c r="EYN29" s="6"/>
      <c r="EYO29" s="6"/>
      <c r="EYP29" s="6"/>
      <c r="EYQ29" s="6"/>
      <c r="EYR29" s="6"/>
      <c r="EYS29" s="6"/>
      <c r="EYT29" s="6"/>
      <c r="EYU29" s="6"/>
      <c r="EYV29" s="6"/>
      <c r="EYW29" s="6"/>
      <c r="EYX29" s="6"/>
      <c r="EYY29" s="6"/>
      <c r="EYZ29" s="6"/>
      <c r="EZA29" s="6"/>
      <c r="EZB29" s="6"/>
      <c r="EZC29" s="6"/>
      <c r="EZD29" s="6"/>
      <c r="EZE29" s="6"/>
      <c r="EZF29" s="6"/>
      <c r="EZG29" s="6"/>
      <c r="EZH29" s="6"/>
      <c r="EZI29" s="6"/>
      <c r="EZJ29" s="6"/>
      <c r="EZK29" s="6"/>
      <c r="EZL29" s="6"/>
      <c r="EZM29" s="6"/>
      <c r="EZN29" s="6"/>
      <c r="EZO29" s="6"/>
      <c r="EZP29" s="6"/>
      <c r="EZQ29" s="6"/>
      <c r="EZR29" s="6"/>
      <c r="EZS29" s="6"/>
      <c r="EZT29" s="6"/>
      <c r="EZU29" s="6"/>
      <c r="EZV29" s="6"/>
      <c r="EZW29" s="6"/>
      <c r="EZX29" s="6"/>
      <c r="EZY29" s="6"/>
      <c r="EZZ29" s="6"/>
      <c r="FAA29" s="6"/>
      <c r="FAB29" s="6"/>
      <c r="FAC29" s="6"/>
      <c r="FAD29" s="6"/>
      <c r="FAE29" s="6"/>
      <c r="FAF29" s="6"/>
      <c r="FAG29" s="6"/>
      <c r="FAH29" s="6"/>
      <c r="FAI29" s="6"/>
      <c r="FAJ29" s="6"/>
      <c r="FAK29" s="6"/>
      <c r="FAL29" s="6"/>
      <c r="FAM29" s="6"/>
      <c r="FAN29" s="6"/>
      <c r="FAO29" s="6"/>
      <c r="FAP29" s="6"/>
      <c r="FAQ29" s="6"/>
      <c r="FAR29" s="6"/>
      <c r="FAS29" s="6"/>
      <c r="FAT29" s="6"/>
      <c r="FAU29" s="6"/>
      <c r="FAV29" s="6"/>
      <c r="FAW29" s="6"/>
      <c r="FAX29" s="6"/>
      <c r="FAY29" s="6"/>
      <c r="FAZ29" s="6"/>
      <c r="FBA29" s="6"/>
      <c r="FBB29" s="6"/>
      <c r="FBC29" s="6"/>
      <c r="FBD29" s="6"/>
      <c r="FBE29" s="6"/>
      <c r="FBF29" s="6"/>
      <c r="FBG29" s="6"/>
      <c r="FBH29" s="6"/>
      <c r="FBI29" s="6"/>
      <c r="FBJ29" s="6"/>
      <c r="FBK29" s="6"/>
      <c r="FBL29" s="6"/>
      <c r="FBM29" s="6"/>
      <c r="FBN29" s="6"/>
      <c r="FBO29" s="6"/>
      <c r="FBP29" s="6"/>
      <c r="FBQ29" s="6"/>
      <c r="FBR29" s="6"/>
      <c r="FBS29" s="6"/>
      <c r="FBT29" s="6"/>
      <c r="FBU29" s="6"/>
      <c r="FBV29" s="6"/>
      <c r="FBW29" s="6"/>
      <c r="FBX29" s="6"/>
      <c r="FBY29" s="6"/>
      <c r="FBZ29" s="6"/>
      <c r="FCA29" s="6"/>
      <c r="FCB29" s="6"/>
      <c r="FCC29" s="6"/>
      <c r="FCD29" s="6"/>
      <c r="FCE29" s="6"/>
      <c r="FCF29" s="6"/>
      <c r="FCG29" s="6"/>
      <c r="FCH29" s="6"/>
      <c r="FCI29" s="6"/>
      <c r="FCJ29" s="6"/>
      <c r="FCK29" s="6"/>
      <c r="FCL29" s="6"/>
      <c r="FCM29" s="6"/>
      <c r="FCN29" s="6"/>
      <c r="FCO29" s="6"/>
      <c r="FCP29" s="6"/>
      <c r="FCQ29" s="6"/>
      <c r="FCR29" s="6"/>
      <c r="FCS29" s="6"/>
      <c r="FCT29" s="6"/>
      <c r="FCU29" s="6"/>
      <c r="FCV29" s="6"/>
      <c r="FCW29" s="6"/>
      <c r="FCX29" s="6"/>
      <c r="FCY29" s="6"/>
      <c r="FCZ29" s="6"/>
      <c r="FDA29" s="6"/>
      <c r="FDB29" s="6"/>
      <c r="FDC29" s="6"/>
      <c r="FDD29" s="6"/>
      <c r="FDE29" s="6"/>
      <c r="FDF29" s="6"/>
      <c r="FDG29" s="6"/>
      <c r="FDH29" s="6"/>
      <c r="FDI29" s="6"/>
      <c r="FDJ29" s="6"/>
      <c r="FDK29" s="6"/>
      <c r="FDL29" s="6"/>
      <c r="FDM29" s="6"/>
      <c r="FDN29" s="6"/>
      <c r="FDO29" s="6"/>
      <c r="FDP29" s="6"/>
      <c r="FDQ29" s="6"/>
      <c r="FDR29" s="6"/>
      <c r="FDS29" s="6"/>
      <c r="FDT29" s="6"/>
      <c r="FDU29" s="6"/>
      <c r="FDV29" s="6"/>
      <c r="FDW29" s="6"/>
      <c r="FDX29" s="6"/>
      <c r="FDY29" s="6"/>
      <c r="FDZ29" s="6"/>
      <c r="FEA29" s="6"/>
      <c r="FEB29" s="6"/>
      <c r="FEC29" s="6"/>
      <c r="FED29" s="6"/>
      <c r="FEE29" s="6"/>
      <c r="FEF29" s="6"/>
      <c r="FEG29" s="6"/>
      <c r="FEH29" s="6"/>
      <c r="FEI29" s="6"/>
      <c r="FEJ29" s="6"/>
      <c r="FEK29" s="6"/>
      <c r="FEL29" s="6"/>
      <c r="FEM29" s="6"/>
      <c r="FEN29" s="6"/>
      <c r="FEO29" s="6"/>
      <c r="FEP29" s="6"/>
      <c r="FEQ29" s="6"/>
      <c r="FER29" s="6"/>
      <c r="FES29" s="6"/>
      <c r="FET29" s="6"/>
      <c r="FEU29" s="6"/>
      <c r="FEV29" s="6"/>
      <c r="FEW29" s="6"/>
      <c r="FEX29" s="6"/>
      <c r="FEY29" s="6"/>
      <c r="FEZ29" s="6"/>
      <c r="FFA29" s="6"/>
      <c r="FFB29" s="6"/>
      <c r="FFC29" s="6"/>
      <c r="FFD29" s="6"/>
      <c r="FFE29" s="6"/>
      <c r="FFF29" s="6"/>
      <c r="FFG29" s="6"/>
      <c r="FFH29" s="6"/>
      <c r="FFI29" s="6"/>
      <c r="FFJ29" s="6"/>
      <c r="FFK29" s="6"/>
      <c r="FFL29" s="6"/>
      <c r="FFM29" s="6"/>
      <c r="FFN29" s="6"/>
      <c r="FFO29" s="6"/>
      <c r="FFP29" s="6"/>
      <c r="FFQ29" s="6"/>
      <c r="FFR29" s="6"/>
      <c r="FFS29" s="6"/>
      <c r="FFT29" s="6"/>
      <c r="FFU29" s="6"/>
      <c r="FFV29" s="6"/>
      <c r="FFW29" s="6"/>
      <c r="FFX29" s="6"/>
      <c r="FFY29" s="6"/>
      <c r="FFZ29" s="6"/>
      <c r="FGA29" s="6"/>
      <c r="FGB29" s="6"/>
      <c r="FGC29" s="6"/>
      <c r="FGD29" s="6"/>
      <c r="FGE29" s="6"/>
      <c r="FGF29" s="6"/>
      <c r="FGG29" s="6"/>
      <c r="FGH29" s="6"/>
      <c r="FGI29" s="6"/>
      <c r="FGJ29" s="6"/>
      <c r="FGK29" s="6"/>
      <c r="FGL29" s="6"/>
      <c r="FGM29" s="6"/>
      <c r="FGN29" s="6"/>
      <c r="FGO29" s="6"/>
      <c r="FGP29" s="6"/>
      <c r="FGQ29" s="6"/>
      <c r="FGR29" s="6"/>
      <c r="FGS29" s="6"/>
      <c r="FGT29" s="6"/>
      <c r="FGU29" s="6"/>
      <c r="FGV29" s="6"/>
      <c r="FGW29" s="6"/>
      <c r="FGX29" s="6"/>
      <c r="FGY29" s="6"/>
      <c r="FGZ29" s="6"/>
      <c r="FHA29" s="6"/>
      <c r="FHB29" s="6"/>
      <c r="FHC29" s="6"/>
      <c r="FHD29" s="6"/>
      <c r="FHE29" s="6"/>
      <c r="FHF29" s="6"/>
      <c r="FHG29" s="6"/>
      <c r="FHH29" s="6"/>
      <c r="FHI29" s="6"/>
      <c r="FHJ29" s="6"/>
      <c r="FHK29" s="6"/>
      <c r="FHL29" s="6"/>
      <c r="FHM29" s="6"/>
      <c r="FHN29" s="6"/>
      <c r="FHO29" s="6"/>
      <c r="FHP29" s="6"/>
      <c r="FHQ29" s="6"/>
      <c r="FHR29" s="6"/>
      <c r="FHS29" s="6"/>
      <c r="FHT29" s="6"/>
      <c r="FHU29" s="6"/>
      <c r="FHV29" s="6"/>
      <c r="FHW29" s="6"/>
      <c r="FHX29" s="6"/>
      <c r="FHY29" s="6"/>
      <c r="FHZ29" s="6"/>
      <c r="FIA29" s="6"/>
      <c r="FIB29" s="6"/>
      <c r="FIC29" s="6"/>
      <c r="FID29" s="6"/>
      <c r="FIE29" s="6"/>
      <c r="FIF29" s="6"/>
      <c r="FIG29" s="6"/>
      <c r="FIH29" s="6"/>
      <c r="FII29" s="6"/>
      <c r="FIJ29" s="6"/>
      <c r="FIK29" s="6"/>
      <c r="FIL29" s="6"/>
      <c r="FIM29" s="6"/>
      <c r="FIN29" s="6"/>
      <c r="FIO29" s="6"/>
      <c r="FIP29" s="6"/>
      <c r="FIQ29" s="6"/>
      <c r="FIR29" s="6"/>
      <c r="FIS29" s="6"/>
      <c r="FIT29" s="6"/>
      <c r="FIU29" s="6"/>
      <c r="FIV29" s="6"/>
      <c r="FIW29" s="6"/>
      <c r="FIX29" s="6"/>
      <c r="FIY29" s="6"/>
      <c r="FIZ29" s="6"/>
      <c r="FJA29" s="6"/>
      <c r="FJB29" s="6"/>
      <c r="FJC29" s="6"/>
      <c r="FJD29" s="6"/>
      <c r="FJE29" s="6"/>
      <c r="FJF29" s="6"/>
      <c r="FJG29" s="6"/>
      <c r="FJH29" s="6"/>
      <c r="FJI29" s="6"/>
      <c r="FJJ29" s="6"/>
      <c r="FJK29" s="6"/>
      <c r="FJL29" s="6"/>
      <c r="FJM29" s="6"/>
      <c r="FJN29" s="6"/>
      <c r="FJO29" s="6"/>
      <c r="FJP29" s="6"/>
      <c r="FJQ29" s="6"/>
      <c r="FJR29" s="6"/>
      <c r="FJS29" s="6"/>
      <c r="FJT29" s="6"/>
      <c r="FJU29" s="6"/>
      <c r="FJV29" s="6"/>
      <c r="FJW29" s="6"/>
      <c r="FJX29" s="6"/>
      <c r="FJY29" s="6"/>
      <c r="FJZ29" s="6"/>
      <c r="FKA29" s="6"/>
      <c r="FKB29" s="6"/>
      <c r="FKC29" s="6"/>
      <c r="FKD29" s="6"/>
      <c r="FKE29" s="6"/>
      <c r="FKF29" s="6"/>
      <c r="FKG29" s="6"/>
      <c r="FKH29" s="6"/>
      <c r="FKI29" s="6"/>
      <c r="FKJ29" s="6"/>
      <c r="FKK29" s="6"/>
      <c r="FKL29" s="6"/>
      <c r="FKM29" s="6"/>
      <c r="FKN29" s="6"/>
      <c r="FKO29" s="6"/>
      <c r="FKP29" s="6"/>
      <c r="FKQ29" s="6"/>
      <c r="FKR29" s="6"/>
      <c r="FKS29" s="6"/>
      <c r="FKT29" s="6"/>
      <c r="FKU29" s="6"/>
      <c r="FKV29" s="6"/>
      <c r="FKW29" s="6"/>
      <c r="FKX29" s="6"/>
      <c r="FKY29" s="6"/>
      <c r="FKZ29" s="6"/>
      <c r="FLA29" s="6"/>
      <c r="FLB29" s="6"/>
      <c r="FLC29" s="6"/>
      <c r="FLD29" s="6"/>
      <c r="FLE29" s="6"/>
      <c r="FLF29" s="6"/>
      <c r="FLG29" s="6"/>
      <c r="FLH29" s="6"/>
      <c r="FLI29" s="6"/>
      <c r="FLJ29" s="6"/>
      <c r="FLK29" s="6"/>
      <c r="FLL29" s="6"/>
      <c r="FLM29" s="6"/>
      <c r="FLN29" s="6"/>
      <c r="FLO29" s="6"/>
      <c r="FLP29" s="6"/>
      <c r="FLQ29" s="6"/>
      <c r="FLR29" s="6"/>
      <c r="FLS29" s="6"/>
      <c r="FLT29" s="6"/>
      <c r="FLU29" s="6"/>
      <c r="FLV29" s="6"/>
      <c r="FLW29" s="6"/>
      <c r="FLX29" s="6"/>
      <c r="FLY29" s="6"/>
      <c r="FLZ29" s="6"/>
      <c r="FMA29" s="6"/>
      <c r="FMB29" s="6"/>
      <c r="FMC29" s="6"/>
      <c r="FMD29" s="6"/>
      <c r="FME29" s="6"/>
      <c r="FMF29" s="6"/>
      <c r="FMG29" s="6"/>
      <c r="FMH29" s="6"/>
      <c r="FMI29" s="6"/>
      <c r="FMJ29" s="6"/>
      <c r="FMK29" s="6"/>
      <c r="FML29" s="6"/>
      <c r="FMM29" s="6"/>
      <c r="FMN29" s="6"/>
      <c r="FMO29" s="6"/>
      <c r="FMP29" s="6"/>
      <c r="FMQ29" s="6"/>
      <c r="FMR29" s="6"/>
      <c r="FMS29" s="6"/>
      <c r="FMT29" s="6"/>
      <c r="FMU29" s="6"/>
      <c r="FMV29" s="6"/>
      <c r="FMW29" s="6"/>
      <c r="FMX29" s="6"/>
      <c r="FMY29" s="6"/>
      <c r="FMZ29" s="6"/>
      <c r="FNA29" s="6"/>
      <c r="FNB29" s="6"/>
      <c r="FNC29" s="6"/>
      <c r="FND29" s="6"/>
      <c r="FNE29" s="6"/>
      <c r="FNF29" s="6"/>
      <c r="FNG29" s="6"/>
      <c r="FNH29" s="6"/>
      <c r="FNI29" s="6"/>
      <c r="FNJ29" s="6"/>
      <c r="FNK29" s="6"/>
      <c r="FNL29" s="6"/>
      <c r="FNM29" s="6"/>
      <c r="FNN29" s="6"/>
      <c r="FNO29" s="6"/>
      <c r="FNP29" s="6"/>
      <c r="FNQ29" s="6"/>
      <c r="FNR29" s="6"/>
      <c r="FNS29" s="6"/>
      <c r="FNT29" s="6"/>
      <c r="FNU29" s="6"/>
      <c r="FNV29" s="6"/>
      <c r="FNW29" s="6"/>
      <c r="FNX29" s="6"/>
      <c r="FNY29" s="6"/>
      <c r="FNZ29" s="6"/>
      <c r="FOA29" s="6"/>
      <c r="FOB29" s="6"/>
      <c r="FOC29" s="6"/>
      <c r="FOD29" s="6"/>
      <c r="FOE29" s="6"/>
      <c r="FOF29" s="6"/>
      <c r="FOG29" s="6"/>
      <c r="FOH29" s="6"/>
      <c r="FOI29" s="6"/>
      <c r="FOJ29" s="6"/>
      <c r="FOK29" s="6"/>
      <c r="FOL29" s="6"/>
      <c r="FOM29" s="6"/>
      <c r="FON29" s="6"/>
      <c r="FOO29" s="6"/>
      <c r="FOP29" s="6"/>
      <c r="FOQ29" s="6"/>
      <c r="FOR29" s="6"/>
      <c r="FOS29" s="6"/>
      <c r="FOT29" s="6"/>
      <c r="FOU29" s="6"/>
      <c r="FOV29" s="6"/>
      <c r="FOW29" s="6"/>
      <c r="FOX29" s="6"/>
      <c r="FOY29" s="6"/>
      <c r="FOZ29" s="6"/>
      <c r="FPA29" s="6"/>
      <c r="FPB29" s="6"/>
      <c r="FPC29" s="6"/>
      <c r="FPD29" s="6"/>
      <c r="FPE29" s="6"/>
      <c r="FPF29" s="6"/>
      <c r="FPG29" s="6"/>
      <c r="FPH29" s="6"/>
      <c r="FPI29" s="6"/>
      <c r="FPJ29" s="6"/>
      <c r="FPK29" s="6"/>
      <c r="FPL29" s="6"/>
      <c r="FPM29" s="6"/>
      <c r="FPN29" s="6"/>
      <c r="FPO29" s="6"/>
      <c r="FPP29" s="6"/>
      <c r="FPQ29" s="6"/>
      <c r="FPR29" s="6"/>
      <c r="FPS29" s="6"/>
      <c r="FPT29" s="6"/>
      <c r="FPU29" s="6"/>
      <c r="FPV29" s="6"/>
      <c r="FPW29" s="6"/>
      <c r="FPX29" s="6"/>
      <c r="FPY29" s="6"/>
      <c r="FPZ29" s="6"/>
      <c r="FQA29" s="6"/>
      <c r="FQB29" s="6"/>
      <c r="FQC29" s="6"/>
      <c r="FQD29" s="6"/>
      <c r="FQE29" s="6"/>
      <c r="FQF29" s="6"/>
      <c r="FQG29" s="6"/>
      <c r="FQH29" s="6"/>
      <c r="FQI29" s="6"/>
      <c r="FQJ29" s="6"/>
      <c r="FQK29" s="6"/>
      <c r="FQL29" s="6"/>
      <c r="FQM29" s="6"/>
      <c r="FQN29" s="6"/>
      <c r="FQO29" s="6"/>
      <c r="FQP29" s="6"/>
      <c r="FQQ29" s="6"/>
      <c r="FQR29" s="6"/>
      <c r="FQS29" s="6"/>
      <c r="FQT29" s="6"/>
      <c r="FQU29" s="6"/>
      <c r="FQV29" s="6"/>
      <c r="FQW29" s="6"/>
      <c r="FQX29" s="6"/>
      <c r="FQY29" s="6"/>
      <c r="FQZ29" s="6"/>
      <c r="FRA29" s="6"/>
      <c r="FRB29" s="6"/>
      <c r="FRC29" s="6"/>
      <c r="FRD29" s="6"/>
      <c r="FRE29" s="6"/>
      <c r="FRF29" s="6"/>
      <c r="FRG29" s="6"/>
      <c r="FRH29" s="6"/>
      <c r="FRI29" s="6"/>
      <c r="FRJ29" s="6"/>
      <c r="FRK29" s="6"/>
      <c r="FRL29" s="6"/>
      <c r="FRM29" s="6"/>
      <c r="FRN29" s="6"/>
      <c r="FRO29" s="6"/>
      <c r="FRP29" s="6"/>
      <c r="FRQ29" s="6"/>
      <c r="FRR29" s="6"/>
      <c r="FRS29" s="6"/>
      <c r="FRT29" s="6"/>
      <c r="FRU29" s="6"/>
      <c r="FRV29" s="6"/>
      <c r="FRW29" s="6"/>
      <c r="FRX29" s="6"/>
      <c r="FRY29" s="6"/>
      <c r="FRZ29" s="6"/>
      <c r="FSA29" s="6"/>
      <c r="FSB29" s="6"/>
      <c r="FSC29" s="6"/>
      <c r="FSD29" s="6"/>
      <c r="FSE29" s="6"/>
      <c r="FSF29" s="6"/>
      <c r="FSG29" s="6"/>
      <c r="FSH29" s="6"/>
      <c r="FSI29" s="6"/>
      <c r="FSJ29" s="6"/>
      <c r="FSK29" s="6"/>
      <c r="FSL29" s="6"/>
      <c r="FSM29" s="6"/>
      <c r="FSN29" s="6"/>
      <c r="FSO29" s="6"/>
      <c r="FSP29" s="6"/>
      <c r="FSQ29" s="6"/>
      <c r="FSR29" s="6"/>
      <c r="FSS29" s="6"/>
      <c r="FST29" s="6"/>
      <c r="FSU29" s="6"/>
      <c r="FSV29" s="6"/>
      <c r="FSW29" s="6"/>
      <c r="FSX29" s="6"/>
      <c r="FSY29" s="6"/>
      <c r="FSZ29" s="6"/>
      <c r="FTA29" s="6"/>
      <c r="FTB29" s="6"/>
      <c r="FTC29" s="6"/>
      <c r="FTD29" s="6"/>
      <c r="FTE29" s="6"/>
      <c r="FTF29" s="6"/>
      <c r="FTG29" s="6"/>
      <c r="FTH29" s="6"/>
      <c r="FTI29" s="6"/>
      <c r="FTJ29" s="6"/>
      <c r="FTK29" s="6"/>
      <c r="FTL29" s="6"/>
      <c r="FTM29" s="6"/>
      <c r="FTN29" s="6"/>
      <c r="FTO29" s="6"/>
      <c r="FTP29" s="6"/>
      <c r="FTQ29" s="6"/>
      <c r="FTR29" s="6"/>
      <c r="FTS29" s="6"/>
      <c r="FTT29" s="6"/>
      <c r="FTU29" s="6"/>
      <c r="FTV29" s="6"/>
      <c r="FTW29" s="6"/>
      <c r="FTX29" s="6"/>
      <c r="FTY29" s="6"/>
      <c r="FTZ29" s="6"/>
      <c r="FUA29" s="6"/>
      <c r="FUB29" s="6"/>
      <c r="FUC29" s="6"/>
      <c r="FUD29" s="6"/>
      <c r="FUE29" s="6"/>
      <c r="FUF29" s="6"/>
      <c r="FUG29" s="6"/>
      <c r="FUH29" s="6"/>
      <c r="FUI29" s="6"/>
      <c r="FUJ29" s="6"/>
      <c r="FUK29" s="6"/>
      <c r="FUL29" s="6"/>
      <c r="FUM29" s="6"/>
      <c r="FUN29" s="6"/>
      <c r="FUO29" s="6"/>
      <c r="FUP29" s="6"/>
      <c r="FUQ29" s="6"/>
      <c r="FUR29" s="6"/>
      <c r="FUS29" s="6"/>
      <c r="FUT29" s="6"/>
      <c r="FUU29" s="6"/>
      <c r="FUV29" s="6"/>
      <c r="FUW29" s="6"/>
      <c r="FUX29" s="6"/>
      <c r="FUY29" s="6"/>
      <c r="FUZ29" s="6"/>
      <c r="FVA29" s="6"/>
      <c r="FVB29" s="6"/>
      <c r="FVC29" s="6"/>
      <c r="FVD29" s="6"/>
      <c r="FVE29" s="6"/>
      <c r="FVF29" s="6"/>
      <c r="FVG29" s="6"/>
      <c r="FVH29" s="6"/>
      <c r="FVI29" s="6"/>
      <c r="FVJ29" s="6"/>
      <c r="FVK29" s="6"/>
      <c r="FVL29" s="6"/>
      <c r="FVM29" s="6"/>
      <c r="FVN29" s="6"/>
      <c r="FVO29" s="6"/>
      <c r="FVP29" s="6"/>
      <c r="FVQ29" s="6"/>
      <c r="FVR29" s="6"/>
      <c r="FVS29" s="6"/>
      <c r="FVT29" s="6"/>
      <c r="FVU29" s="6"/>
      <c r="FVV29" s="6"/>
      <c r="FVW29" s="6"/>
      <c r="FVX29" s="6"/>
      <c r="FVY29" s="6"/>
      <c r="FVZ29" s="6"/>
      <c r="FWA29" s="6"/>
      <c r="FWB29" s="6"/>
      <c r="FWC29" s="6"/>
      <c r="FWD29" s="6"/>
      <c r="FWE29" s="6"/>
      <c r="FWF29" s="6"/>
      <c r="FWG29" s="6"/>
      <c r="FWH29" s="6"/>
      <c r="FWI29" s="6"/>
      <c r="FWJ29" s="6"/>
      <c r="FWK29" s="6"/>
      <c r="FWL29" s="6"/>
      <c r="FWM29" s="6"/>
      <c r="FWN29" s="6"/>
      <c r="FWO29" s="6"/>
      <c r="FWP29" s="6"/>
      <c r="FWQ29" s="6"/>
      <c r="FWR29" s="6"/>
      <c r="FWS29" s="6"/>
      <c r="FWT29" s="6"/>
      <c r="FWU29" s="6"/>
      <c r="FWV29" s="6"/>
      <c r="FWW29" s="6"/>
      <c r="FWX29" s="6"/>
      <c r="FWY29" s="6"/>
      <c r="FWZ29" s="6"/>
      <c r="FXA29" s="6"/>
      <c r="FXB29" s="6"/>
      <c r="FXC29" s="6"/>
      <c r="FXD29" s="6"/>
      <c r="FXE29" s="6"/>
      <c r="FXF29" s="6"/>
      <c r="FXG29" s="6"/>
      <c r="FXH29" s="6"/>
      <c r="FXI29" s="6"/>
      <c r="FXJ29" s="6"/>
      <c r="FXK29" s="6"/>
      <c r="FXL29" s="6"/>
      <c r="FXM29" s="6"/>
      <c r="FXN29" s="6"/>
      <c r="FXO29" s="6"/>
      <c r="FXP29" s="6"/>
      <c r="FXQ29" s="6"/>
      <c r="FXR29" s="6"/>
      <c r="FXS29" s="6"/>
      <c r="FXT29" s="6"/>
      <c r="FXU29" s="6"/>
      <c r="FXV29" s="6"/>
      <c r="FXW29" s="6"/>
      <c r="FXX29" s="6"/>
      <c r="FXY29" s="6"/>
      <c r="FXZ29" s="6"/>
      <c r="FYA29" s="6"/>
      <c r="FYB29" s="6"/>
      <c r="FYC29" s="6"/>
      <c r="FYD29" s="6"/>
      <c r="FYE29" s="6"/>
      <c r="FYF29" s="6"/>
      <c r="FYG29" s="6"/>
      <c r="FYH29" s="6"/>
      <c r="FYI29" s="6"/>
      <c r="FYJ29" s="6"/>
      <c r="FYK29" s="6"/>
      <c r="FYL29" s="6"/>
      <c r="FYM29" s="6"/>
      <c r="FYN29" s="6"/>
      <c r="FYO29" s="6"/>
      <c r="FYP29" s="6"/>
      <c r="FYQ29" s="6"/>
      <c r="FYR29" s="6"/>
      <c r="FYS29" s="6"/>
      <c r="FYT29" s="6"/>
      <c r="FYU29" s="6"/>
      <c r="FYV29" s="6"/>
      <c r="FYW29" s="6"/>
      <c r="FYX29" s="6"/>
      <c r="FYY29" s="6"/>
      <c r="FYZ29" s="6"/>
      <c r="FZA29" s="6"/>
      <c r="FZB29" s="6"/>
      <c r="FZC29" s="6"/>
      <c r="FZD29" s="6"/>
      <c r="FZE29" s="6"/>
      <c r="FZF29" s="6"/>
      <c r="FZG29" s="6"/>
      <c r="FZH29" s="6"/>
      <c r="FZI29" s="6"/>
      <c r="FZJ29" s="6"/>
      <c r="FZK29" s="6"/>
      <c r="FZL29" s="6"/>
      <c r="FZM29" s="6"/>
      <c r="FZN29" s="6"/>
      <c r="FZO29" s="6"/>
      <c r="FZP29" s="6"/>
      <c r="FZQ29" s="6"/>
      <c r="FZR29" s="6"/>
      <c r="FZS29" s="6"/>
      <c r="FZT29" s="6"/>
      <c r="FZU29" s="6"/>
      <c r="FZV29" s="6"/>
      <c r="FZW29" s="6"/>
      <c r="FZX29" s="6"/>
      <c r="FZY29" s="6"/>
      <c r="FZZ29" s="6"/>
      <c r="GAA29" s="6"/>
      <c r="GAB29" s="6"/>
      <c r="GAC29" s="6"/>
      <c r="GAD29" s="6"/>
      <c r="GAE29" s="6"/>
      <c r="GAF29" s="6"/>
      <c r="GAG29" s="6"/>
      <c r="GAH29" s="6"/>
      <c r="GAI29" s="6"/>
      <c r="GAJ29" s="6"/>
      <c r="GAK29" s="6"/>
      <c r="GAL29" s="6"/>
      <c r="GAM29" s="6"/>
      <c r="GAN29" s="6"/>
      <c r="GAO29" s="6"/>
      <c r="GAP29" s="6"/>
      <c r="GAQ29" s="6"/>
      <c r="GAR29" s="6"/>
      <c r="GAS29" s="6"/>
      <c r="GAT29" s="6"/>
      <c r="GAU29" s="6"/>
      <c r="GAV29" s="6"/>
      <c r="GAW29" s="6"/>
      <c r="GAX29" s="6"/>
      <c r="GAY29" s="6"/>
      <c r="GAZ29" s="6"/>
      <c r="GBA29" s="6"/>
      <c r="GBB29" s="6"/>
      <c r="GBC29" s="6"/>
      <c r="GBD29" s="6"/>
      <c r="GBE29" s="6"/>
      <c r="GBF29" s="6"/>
      <c r="GBG29" s="6"/>
      <c r="GBH29" s="6"/>
      <c r="GBI29" s="6"/>
      <c r="GBJ29" s="6"/>
      <c r="GBK29" s="6"/>
      <c r="GBL29" s="6"/>
      <c r="GBM29" s="6"/>
      <c r="GBN29" s="6"/>
      <c r="GBO29" s="6"/>
      <c r="GBP29" s="6"/>
      <c r="GBQ29" s="6"/>
      <c r="GBR29" s="6"/>
      <c r="GBS29" s="6"/>
      <c r="GBT29" s="6"/>
      <c r="GBU29" s="6"/>
      <c r="GBV29" s="6"/>
      <c r="GBW29" s="6"/>
      <c r="GBX29" s="6"/>
      <c r="GBY29" s="6"/>
      <c r="GBZ29" s="6"/>
      <c r="GCA29" s="6"/>
      <c r="GCB29" s="6"/>
      <c r="GCC29" s="6"/>
      <c r="GCD29" s="6"/>
      <c r="GCE29" s="6"/>
      <c r="GCF29" s="6"/>
      <c r="GCG29" s="6"/>
      <c r="GCH29" s="6"/>
      <c r="GCI29" s="6"/>
      <c r="GCJ29" s="6"/>
      <c r="GCK29" s="6"/>
      <c r="GCL29" s="6"/>
      <c r="GCM29" s="6"/>
      <c r="GCN29" s="6"/>
      <c r="GCO29" s="6"/>
      <c r="GCP29" s="6"/>
      <c r="GCQ29" s="6"/>
      <c r="GCR29" s="6"/>
      <c r="GCS29" s="6"/>
      <c r="GCT29" s="6"/>
      <c r="GCU29" s="6"/>
      <c r="GCV29" s="6"/>
      <c r="GCW29" s="6"/>
      <c r="GCX29" s="6"/>
      <c r="GCY29" s="6"/>
      <c r="GCZ29" s="6"/>
      <c r="GDA29" s="6"/>
      <c r="GDB29" s="6"/>
      <c r="GDC29" s="6"/>
      <c r="GDD29" s="6"/>
      <c r="GDE29" s="6"/>
      <c r="GDF29" s="6"/>
      <c r="GDG29" s="6"/>
      <c r="GDH29" s="6"/>
      <c r="GDI29" s="6"/>
      <c r="GDJ29" s="6"/>
      <c r="GDK29" s="6"/>
      <c r="GDL29" s="6"/>
      <c r="GDM29" s="6"/>
      <c r="GDN29" s="6"/>
      <c r="GDO29" s="6"/>
      <c r="GDP29" s="6"/>
      <c r="GDQ29" s="6"/>
      <c r="GDR29" s="6"/>
      <c r="GDS29" s="6"/>
      <c r="GDT29" s="6"/>
      <c r="GDU29" s="6"/>
      <c r="GDV29" s="6"/>
      <c r="GDW29" s="6"/>
      <c r="GDX29" s="6"/>
      <c r="GDY29" s="6"/>
      <c r="GDZ29" s="6"/>
      <c r="GEA29" s="6"/>
      <c r="GEB29" s="6"/>
      <c r="GEC29" s="6"/>
      <c r="GED29" s="6"/>
      <c r="GEE29" s="6"/>
      <c r="GEF29" s="6"/>
      <c r="GEG29" s="6"/>
      <c r="GEH29" s="6"/>
      <c r="GEI29" s="6"/>
      <c r="GEJ29" s="6"/>
      <c r="GEK29" s="6"/>
      <c r="GEL29" s="6"/>
      <c r="GEM29" s="6"/>
      <c r="GEN29" s="6"/>
      <c r="GEO29" s="6"/>
      <c r="GEP29" s="6"/>
      <c r="GEQ29" s="6"/>
      <c r="GER29" s="6"/>
      <c r="GES29" s="6"/>
      <c r="GET29" s="6"/>
      <c r="GEU29" s="6"/>
      <c r="GEV29" s="6"/>
      <c r="GEW29" s="6"/>
      <c r="GEX29" s="6"/>
      <c r="GEY29" s="6"/>
      <c r="GEZ29" s="6"/>
      <c r="GFA29" s="6"/>
      <c r="GFB29" s="6"/>
      <c r="GFC29" s="6"/>
      <c r="GFD29" s="6"/>
      <c r="GFE29" s="6"/>
      <c r="GFF29" s="6"/>
      <c r="GFG29" s="6"/>
      <c r="GFH29" s="6"/>
      <c r="GFI29" s="6"/>
      <c r="GFJ29" s="6"/>
      <c r="GFK29" s="6"/>
      <c r="GFL29" s="6"/>
      <c r="GFM29" s="6"/>
      <c r="GFN29" s="6"/>
      <c r="GFO29" s="6"/>
      <c r="GFP29" s="6"/>
      <c r="GFQ29" s="6"/>
      <c r="GFR29" s="6"/>
      <c r="GFS29" s="6"/>
      <c r="GFT29" s="6"/>
      <c r="GFU29" s="6"/>
      <c r="GFV29" s="6"/>
      <c r="GFW29" s="6"/>
      <c r="GFX29" s="6"/>
      <c r="GFY29" s="6"/>
      <c r="GFZ29" s="6"/>
      <c r="GGA29" s="6"/>
      <c r="GGB29" s="6"/>
      <c r="GGC29" s="6"/>
      <c r="GGD29" s="6"/>
      <c r="GGE29" s="6"/>
      <c r="GGF29" s="6"/>
      <c r="GGG29" s="6"/>
      <c r="GGH29" s="6"/>
      <c r="GGI29" s="6"/>
      <c r="GGJ29" s="6"/>
      <c r="GGK29" s="6"/>
      <c r="GGL29" s="6"/>
      <c r="GGM29" s="6"/>
      <c r="GGN29" s="6"/>
      <c r="GGO29" s="6"/>
      <c r="GGP29" s="6"/>
      <c r="GGQ29" s="6"/>
      <c r="GGR29" s="6"/>
      <c r="GGS29" s="6"/>
      <c r="GGT29" s="6"/>
      <c r="GGU29" s="6"/>
      <c r="GGV29" s="6"/>
      <c r="GGW29" s="6"/>
      <c r="GGX29" s="6"/>
      <c r="GGY29" s="6"/>
      <c r="GGZ29" s="6"/>
      <c r="GHA29" s="6"/>
      <c r="GHB29" s="6"/>
      <c r="GHC29" s="6"/>
      <c r="GHD29" s="6"/>
      <c r="GHE29" s="6"/>
      <c r="GHF29" s="6"/>
      <c r="GHG29" s="6"/>
      <c r="GHH29" s="6"/>
      <c r="GHI29" s="6"/>
      <c r="GHJ29" s="6"/>
      <c r="GHK29" s="6"/>
      <c r="GHL29" s="6"/>
      <c r="GHM29" s="6"/>
      <c r="GHN29" s="6"/>
      <c r="GHO29" s="6"/>
      <c r="GHP29" s="6"/>
      <c r="GHQ29" s="6"/>
      <c r="GHR29" s="6"/>
      <c r="GHS29" s="6"/>
      <c r="GHT29" s="6"/>
      <c r="GHU29" s="6"/>
      <c r="GHV29" s="6"/>
      <c r="GHW29" s="6"/>
      <c r="GHX29" s="6"/>
      <c r="GHY29" s="6"/>
      <c r="GHZ29" s="6"/>
      <c r="GIA29" s="6"/>
      <c r="GIB29" s="6"/>
      <c r="GIC29" s="6"/>
      <c r="GID29" s="6"/>
      <c r="GIE29" s="6"/>
      <c r="GIF29" s="6"/>
      <c r="GIG29" s="6"/>
      <c r="GIH29" s="6"/>
      <c r="GII29" s="6"/>
      <c r="GIJ29" s="6"/>
      <c r="GIK29" s="6"/>
      <c r="GIL29" s="6"/>
      <c r="GIM29" s="6"/>
      <c r="GIN29" s="6"/>
      <c r="GIO29" s="6"/>
      <c r="GIP29" s="6"/>
      <c r="GIQ29" s="6"/>
      <c r="GIR29" s="6"/>
      <c r="GIS29" s="6"/>
      <c r="GIT29" s="6"/>
      <c r="GIU29" s="6"/>
      <c r="GIV29" s="6"/>
      <c r="GIW29" s="6"/>
      <c r="GIX29" s="6"/>
      <c r="GIY29" s="6"/>
      <c r="GIZ29" s="6"/>
      <c r="GJA29" s="6"/>
      <c r="GJB29" s="6"/>
      <c r="GJC29" s="6"/>
      <c r="GJD29" s="6"/>
      <c r="GJE29" s="6"/>
      <c r="GJF29" s="6"/>
      <c r="GJG29" s="6"/>
      <c r="GJH29" s="6"/>
      <c r="GJI29" s="6"/>
      <c r="GJJ29" s="6"/>
      <c r="GJK29" s="6"/>
      <c r="GJL29" s="6"/>
      <c r="GJM29" s="6"/>
      <c r="GJN29" s="6"/>
      <c r="GJO29" s="6"/>
      <c r="GJP29" s="6"/>
      <c r="GJQ29" s="6"/>
      <c r="GJR29" s="6"/>
      <c r="GJS29" s="6"/>
      <c r="GJT29" s="6"/>
      <c r="GJU29" s="6"/>
      <c r="GJV29" s="6"/>
      <c r="GJW29" s="6"/>
      <c r="GJX29" s="6"/>
      <c r="GJY29" s="6"/>
      <c r="GJZ29" s="6"/>
      <c r="GKA29" s="6"/>
      <c r="GKB29" s="6"/>
      <c r="GKC29" s="6"/>
      <c r="GKD29" s="6"/>
      <c r="GKE29" s="6"/>
      <c r="GKF29" s="6"/>
      <c r="GKG29" s="6"/>
      <c r="GKH29" s="6"/>
      <c r="GKI29" s="6"/>
      <c r="GKJ29" s="6"/>
      <c r="GKK29" s="6"/>
      <c r="GKL29" s="6"/>
      <c r="GKM29" s="6"/>
      <c r="GKN29" s="6"/>
      <c r="GKO29" s="6"/>
      <c r="GKP29" s="6"/>
      <c r="GKQ29" s="6"/>
      <c r="GKR29" s="6"/>
      <c r="GKS29" s="6"/>
      <c r="GKT29" s="6"/>
      <c r="GKU29" s="6"/>
      <c r="GKV29" s="6"/>
      <c r="GKW29" s="6"/>
      <c r="GKX29" s="6"/>
      <c r="GKY29" s="6"/>
      <c r="GKZ29" s="6"/>
      <c r="GLA29" s="6"/>
      <c r="GLB29" s="6"/>
      <c r="GLC29" s="6"/>
      <c r="GLD29" s="6"/>
      <c r="GLE29" s="6"/>
      <c r="GLF29" s="6"/>
      <c r="GLG29" s="6"/>
      <c r="GLH29" s="6"/>
      <c r="GLI29" s="6"/>
      <c r="GLJ29" s="6"/>
      <c r="GLK29" s="6"/>
      <c r="GLL29" s="6"/>
      <c r="GLM29" s="6"/>
      <c r="GLN29" s="6"/>
      <c r="GLO29" s="6"/>
      <c r="GLP29" s="6"/>
      <c r="GLQ29" s="6"/>
      <c r="GLR29" s="6"/>
      <c r="GLS29" s="6"/>
      <c r="GLT29" s="6"/>
      <c r="GLU29" s="6"/>
      <c r="GLV29" s="6"/>
      <c r="GLW29" s="6"/>
      <c r="GLX29" s="6"/>
      <c r="GLY29" s="6"/>
      <c r="GLZ29" s="6"/>
      <c r="GMA29" s="6"/>
      <c r="GMB29" s="6"/>
      <c r="GMC29" s="6"/>
      <c r="GMD29" s="6"/>
      <c r="GME29" s="6"/>
      <c r="GMF29" s="6"/>
      <c r="GMG29" s="6"/>
      <c r="GMH29" s="6"/>
      <c r="GMI29" s="6"/>
      <c r="GMJ29" s="6"/>
      <c r="GMK29" s="6"/>
      <c r="GML29" s="6"/>
      <c r="GMM29" s="6"/>
      <c r="GMN29" s="6"/>
      <c r="GMO29" s="6"/>
      <c r="GMP29" s="6"/>
      <c r="GMQ29" s="6"/>
      <c r="GMR29" s="6"/>
      <c r="GMS29" s="6"/>
      <c r="GMT29" s="6"/>
      <c r="GMU29" s="6"/>
      <c r="GMV29" s="6"/>
      <c r="GMW29" s="6"/>
      <c r="GMX29" s="6"/>
      <c r="GMY29" s="6"/>
      <c r="GMZ29" s="6"/>
      <c r="GNA29" s="6"/>
      <c r="GNB29" s="6"/>
      <c r="GNC29" s="6"/>
      <c r="GND29" s="6"/>
      <c r="GNE29" s="6"/>
      <c r="GNF29" s="6"/>
      <c r="GNG29" s="6"/>
      <c r="GNH29" s="6"/>
      <c r="GNI29" s="6"/>
      <c r="GNJ29" s="6"/>
      <c r="GNK29" s="6"/>
      <c r="GNL29" s="6"/>
      <c r="GNM29" s="6"/>
      <c r="GNN29" s="6"/>
      <c r="GNO29" s="6"/>
      <c r="GNP29" s="6"/>
      <c r="GNQ29" s="6"/>
      <c r="GNR29" s="6"/>
      <c r="GNS29" s="6"/>
      <c r="GNT29" s="6"/>
      <c r="GNU29" s="6"/>
      <c r="GNV29" s="6"/>
      <c r="GNW29" s="6"/>
      <c r="GNX29" s="6"/>
      <c r="GNY29" s="6"/>
      <c r="GNZ29" s="6"/>
      <c r="GOA29" s="6"/>
      <c r="GOB29" s="6"/>
      <c r="GOC29" s="6"/>
      <c r="GOD29" s="6"/>
      <c r="GOE29" s="6"/>
      <c r="GOF29" s="6"/>
      <c r="GOG29" s="6"/>
      <c r="GOH29" s="6"/>
      <c r="GOI29" s="6"/>
      <c r="GOJ29" s="6"/>
      <c r="GOK29" s="6"/>
      <c r="GOL29" s="6"/>
      <c r="GOM29" s="6"/>
      <c r="GON29" s="6"/>
      <c r="GOO29" s="6"/>
      <c r="GOP29" s="6"/>
      <c r="GOQ29" s="6"/>
      <c r="GOR29" s="6"/>
      <c r="GOS29" s="6"/>
      <c r="GOT29" s="6"/>
      <c r="GOU29" s="6"/>
      <c r="GOV29" s="6"/>
      <c r="GOW29" s="6"/>
      <c r="GOX29" s="6"/>
      <c r="GOY29" s="6"/>
      <c r="GOZ29" s="6"/>
      <c r="GPA29" s="6"/>
      <c r="GPB29" s="6"/>
      <c r="GPC29" s="6"/>
      <c r="GPD29" s="6"/>
      <c r="GPE29" s="6"/>
      <c r="GPF29" s="6"/>
      <c r="GPG29" s="6"/>
      <c r="GPH29" s="6"/>
      <c r="GPI29" s="6"/>
      <c r="GPJ29" s="6"/>
      <c r="GPK29" s="6"/>
      <c r="GPL29" s="6"/>
      <c r="GPM29" s="6"/>
      <c r="GPN29" s="6"/>
      <c r="GPO29" s="6"/>
      <c r="GPP29" s="6"/>
      <c r="GPQ29" s="6"/>
      <c r="GPR29" s="6"/>
      <c r="GPS29" s="6"/>
      <c r="GPT29" s="6"/>
      <c r="GPU29" s="6"/>
      <c r="GPV29" s="6"/>
      <c r="GPW29" s="6"/>
      <c r="GPX29" s="6"/>
      <c r="GPY29" s="6"/>
      <c r="GPZ29" s="6"/>
      <c r="GQA29" s="6"/>
      <c r="GQB29" s="6"/>
      <c r="GQC29" s="6"/>
      <c r="GQD29" s="6"/>
      <c r="GQE29" s="6"/>
      <c r="GQF29" s="6"/>
      <c r="GQG29" s="6"/>
      <c r="GQH29" s="6"/>
      <c r="GQI29" s="6"/>
      <c r="GQJ29" s="6"/>
      <c r="GQK29" s="6"/>
      <c r="GQL29" s="6"/>
      <c r="GQM29" s="6"/>
      <c r="GQN29" s="6"/>
      <c r="GQO29" s="6"/>
      <c r="GQP29" s="6"/>
      <c r="GQQ29" s="6"/>
      <c r="GQR29" s="6"/>
      <c r="GQS29" s="6"/>
      <c r="GQT29" s="6"/>
      <c r="GQU29" s="6"/>
      <c r="GQV29" s="6"/>
      <c r="GQW29" s="6"/>
      <c r="GQX29" s="6"/>
      <c r="GQY29" s="6"/>
      <c r="GQZ29" s="6"/>
      <c r="GRA29" s="6"/>
      <c r="GRB29" s="6"/>
      <c r="GRC29" s="6"/>
      <c r="GRD29" s="6"/>
      <c r="GRE29" s="6"/>
      <c r="GRF29" s="6"/>
      <c r="GRG29" s="6"/>
      <c r="GRH29" s="6"/>
      <c r="GRI29" s="6"/>
      <c r="GRJ29" s="6"/>
      <c r="GRK29" s="6"/>
      <c r="GRL29" s="6"/>
      <c r="GRM29" s="6"/>
      <c r="GRN29" s="6"/>
      <c r="GRO29" s="6"/>
      <c r="GRP29" s="6"/>
      <c r="GRQ29" s="6"/>
      <c r="GRR29" s="6"/>
      <c r="GRS29" s="6"/>
      <c r="GRT29" s="6"/>
      <c r="GRU29" s="6"/>
      <c r="GRV29" s="6"/>
      <c r="GRW29" s="6"/>
      <c r="GRX29" s="6"/>
      <c r="GRY29" s="6"/>
      <c r="GRZ29" s="6"/>
      <c r="GSA29" s="6"/>
      <c r="GSB29" s="6"/>
      <c r="GSC29" s="6"/>
      <c r="GSD29" s="6"/>
      <c r="GSE29" s="6"/>
      <c r="GSF29" s="6"/>
      <c r="GSG29" s="6"/>
      <c r="GSH29" s="6"/>
      <c r="GSI29" s="6"/>
      <c r="GSJ29" s="6"/>
      <c r="GSK29" s="6"/>
      <c r="GSL29" s="6"/>
      <c r="GSM29" s="6"/>
      <c r="GSN29" s="6"/>
      <c r="GSO29" s="6"/>
      <c r="GSP29" s="6"/>
      <c r="GSQ29" s="6"/>
      <c r="GSR29" s="6"/>
      <c r="GSS29" s="6"/>
      <c r="GST29" s="6"/>
      <c r="GSU29" s="6"/>
      <c r="GSV29" s="6"/>
      <c r="GSW29" s="6"/>
      <c r="GSX29" s="6"/>
      <c r="GSY29" s="6"/>
      <c r="GSZ29" s="6"/>
      <c r="GTA29" s="6"/>
      <c r="GTB29" s="6"/>
      <c r="GTC29" s="6"/>
      <c r="GTD29" s="6"/>
      <c r="GTE29" s="6"/>
      <c r="GTF29" s="6"/>
      <c r="GTG29" s="6"/>
      <c r="GTH29" s="6"/>
      <c r="GTI29" s="6"/>
      <c r="GTJ29" s="6"/>
      <c r="GTK29" s="6"/>
      <c r="GTL29" s="6"/>
      <c r="GTM29" s="6"/>
      <c r="GTN29" s="6"/>
      <c r="GTO29" s="6"/>
      <c r="GTP29" s="6"/>
      <c r="GTQ29" s="6"/>
      <c r="GTR29" s="6"/>
      <c r="GTS29" s="6"/>
      <c r="GTT29" s="6"/>
      <c r="GTU29" s="6"/>
      <c r="GTV29" s="6"/>
      <c r="GTW29" s="6"/>
      <c r="GTX29" s="6"/>
      <c r="GTY29" s="6"/>
      <c r="GTZ29" s="6"/>
      <c r="GUA29" s="6"/>
      <c r="GUB29" s="6"/>
      <c r="GUC29" s="6"/>
      <c r="GUD29" s="6"/>
      <c r="GUE29" s="6"/>
      <c r="GUF29" s="6"/>
      <c r="GUG29" s="6"/>
      <c r="GUH29" s="6"/>
      <c r="GUI29" s="6"/>
      <c r="GUJ29" s="6"/>
      <c r="GUK29" s="6"/>
      <c r="GUL29" s="6"/>
      <c r="GUM29" s="6"/>
      <c r="GUN29" s="6"/>
      <c r="GUO29" s="6"/>
      <c r="GUP29" s="6"/>
      <c r="GUQ29" s="6"/>
      <c r="GUR29" s="6"/>
      <c r="GUS29" s="6"/>
      <c r="GUT29" s="6"/>
      <c r="GUU29" s="6"/>
      <c r="GUV29" s="6"/>
      <c r="GUW29" s="6"/>
      <c r="GUX29" s="6"/>
      <c r="GUY29" s="6"/>
      <c r="GUZ29" s="6"/>
      <c r="GVA29" s="6"/>
      <c r="GVB29" s="6"/>
      <c r="GVC29" s="6"/>
      <c r="GVD29" s="6"/>
      <c r="GVE29" s="6"/>
      <c r="GVF29" s="6"/>
      <c r="GVG29" s="6"/>
      <c r="GVH29" s="6"/>
      <c r="GVI29" s="6"/>
      <c r="GVJ29" s="6"/>
      <c r="GVK29" s="6"/>
      <c r="GVL29" s="6"/>
      <c r="GVM29" s="6"/>
      <c r="GVN29" s="6"/>
      <c r="GVO29" s="6"/>
      <c r="GVP29" s="6"/>
      <c r="GVQ29" s="6"/>
      <c r="GVR29" s="6"/>
      <c r="GVS29" s="6"/>
      <c r="GVT29" s="6"/>
      <c r="GVU29" s="6"/>
      <c r="GVV29" s="6"/>
      <c r="GVW29" s="6"/>
      <c r="GVX29" s="6"/>
      <c r="GVY29" s="6"/>
      <c r="GVZ29" s="6"/>
      <c r="GWA29" s="6"/>
      <c r="GWB29" s="6"/>
      <c r="GWC29" s="6"/>
      <c r="GWD29" s="6"/>
      <c r="GWE29" s="6"/>
      <c r="GWF29" s="6"/>
      <c r="GWG29" s="6"/>
      <c r="GWH29" s="6"/>
      <c r="GWI29" s="6"/>
      <c r="GWJ29" s="6"/>
      <c r="GWK29" s="6"/>
      <c r="GWL29" s="6"/>
      <c r="GWM29" s="6"/>
      <c r="GWN29" s="6"/>
      <c r="GWO29" s="6"/>
      <c r="GWP29" s="6"/>
      <c r="GWQ29" s="6"/>
      <c r="GWR29" s="6"/>
      <c r="GWS29" s="6"/>
      <c r="GWT29" s="6"/>
      <c r="GWU29" s="6"/>
      <c r="GWV29" s="6"/>
      <c r="GWW29" s="6"/>
      <c r="GWX29" s="6"/>
      <c r="GWY29" s="6"/>
      <c r="GWZ29" s="6"/>
      <c r="GXA29" s="6"/>
      <c r="GXB29" s="6"/>
      <c r="GXC29" s="6"/>
      <c r="GXD29" s="6"/>
      <c r="GXE29" s="6"/>
      <c r="GXF29" s="6"/>
      <c r="GXG29" s="6"/>
      <c r="GXH29" s="6"/>
      <c r="GXI29" s="6"/>
      <c r="GXJ29" s="6"/>
      <c r="GXK29" s="6"/>
      <c r="GXL29" s="6"/>
      <c r="GXM29" s="6"/>
      <c r="GXN29" s="6"/>
      <c r="GXO29" s="6"/>
      <c r="GXP29" s="6"/>
      <c r="GXQ29" s="6"/>
      <c r="GXR29" s="6"/>
      <c r="GXS29" s="6"/>
      <c r="GXT29" s="6"/>
      <c r="GXU29" s="6"/>
      <c r="GXV29" s="6"/>
      <c r="GXW29" s="6"/>
      <c r="GXX29" s="6"/>
      <c r="GXY29" s="6"/>
      <c r="GXZ29" s="6"/>
      <c r="GYA29" s="6"/>
      <c r="GYB29" s="6"/>
      <c r="GYC29" s="6"/>
      <c r="GYD29" s="6"/>
      <c r="GYE29" s="6"/>
      <c r="GYF29" s="6"/>
      <c r="GYG29" s="6"/>
      <c r="GYH29" s="6"/>
      <c r="GYI29" s="6"/>
      <c r="GYJ29" s="6"/>
      <c r="GYK29" s="6"/>
      <c r="GYL29" s="6"/>
      <c r="GYM29" s="6"/>
      <c r="GYN29" s="6"/>
      <c r="GYO29" s="6"/>
      <c r="GYP29" s="6"/>
      <c r="GYQ29" s="6"/>
      <c r="GYR29" s="6"/>
      <c r="GYS29" s="6"/>
      <c r="GYT29" s="6"/>
      <c r="GYU29" s="6"/>
      <c r="GYV29" s="6"/>
      <c r="GYW29" s="6"/>
      <c r="GYX29" s="6"/>
      <c r="GYY29" s="6"/>
      <c r="GYZ29" s="6"/>
      <c r="GZA29" s="6"/>
      <c r="GZB29" s="6"/>
      <c r="GZC29" s="6"/>
      <c r="GZD29" s="6"/>
      <c r="GZE29" s="6"/>
      <c r="GZF29" s="6"/>
      <c r="GZG29" s="6"/>
      <c r="GZH29" s="6"/>
      <c r="GZI29" s="6"/>
      <c r="GZJ29" s="6"/>
      <c r="GZK29" s="6"/>
      <c r="GZL29" s="6"/>
      <c r="GZM29" s="6"/>
      <c r="GZN29" s="6"/>
      <c r="GZO29" s="6"/>
      <c r="GZP29" s="6"/>
      <c r="GZQ29" s="6"/>
      <c r="GZR29" s="6"/>
      <c r="GZS29" s="6"/>
      <c r="GZT29" s="6"/>
      <c r="GZU29" s="6"/>
      <c r="GZV29" s="6"/>
      <c r="GZW29" s="6"/>
      <c r="GZX29" s="6"/>
      <c r="GZY29" s="6"/>
      <c r="GZZ29" s="6"/>
      <c r="HAA29" s="6"/>
      <c r="HAB29" s="6"/>
      <c r="HAC29" s="6"/>
      <c r="HAD29" s="6"/>
      <c r="HAE29" s="6"/>
      <c r="HAF29" s="6"/>
      <c r="HAG29" s="6"/>
      <c r="HAH29" s="6"/>
      <c r="HAI29" s="6"/>
      <c r="HAJ29" s="6"/>
      <c r="HAK29" s="6"/>
      <c r="HAL29" s="6"/>
      <c r="HAM29" s="6"/>
      <c r="HAN29" s="6"/>
      <c r="HAO29" s="6"/>
      <c r="HAP29" s="6"/>
      <c r="HAQ29" s="6"/>
      <c r="HAR29" s="6"/>
      <c r="HAS29" s="6"/>
      <c r="HAT29" s="6"/>
      <c r="HAU29" s="6"/>
      <c r="HAV29" s="6"/>
      <c r="HAW29" s="6"/>
      <c r="HAX29" s="6"/>
      <c r="HAY29" s="6"/>
      <c r="HAZ29" s="6"/>
      <c r="HBA29" s="6"/>
      <c r="HBB29" s="6"/>
      <c r="HBC29" s="6"/>
      <c r="HBD29" s="6"/>
      <c r="HBE29" s="6"/>
      <c r="HBF29" s="6"/>
      <c r="HBG29" s="6"/>
      <c r="HBH29" s="6"/>
      <c r="HBI29" s="6"/>
      <c r="HBJ29" s="6"/>
      <c r="HBK29" s="6"/>
      <c r="HBL29" s="6"/>
      <c r="HBM29" s="6"/>
      <c r="HBN29" s="6"/>
      <c r="HBO29" s="6"/>
      <c r="HBP29" s="6"/>
      <c r="HBQ29" s="6"/>
      <c r="HBR29" s="6"/>
      <c r="HBS29" s="6"/>
      <c r="HBT29" s="6"/>
      <c r="HBU29" s="6"/>
      <c r="HBV29" s="6"/>
      <c r="HBW29" s="6"/>
      <c r="HBX29" s="6"/>
      <c r="HBY29" s="6"/>
      <c r="HBZ29" s="6"/>
      <c r="HCA29" s="6"/>
      <c r="HCB29" s="6"/>
      <c r="HCC29" s="6"/>
      <c r="HCD29" s="6"/>
      <c r="HCE29" s="6"/>
      <c r="HCF29" s="6"/>
      <c r="HCG29" s="6"/>
      <c r="HCH29" s="6"/>
      <c r="HCI29" s="6"/>
      <c r="HCJ29" s="6"/>
      <c r="HCK29" s="6"/>
      <c r="HCL29" s="6"/>
      <c r="HCM29" s="6"/>
      <c r="HCN29" s="6"/>
      <c r="HCO29" s="6"/>
      <c r="HCP29" s="6"/>
      <c r="HCQ29" s="6"/>
      <c r="HCR29" s="6"/>
      <c r="HCS29" s="6"/>
      <c r="HCT29" s="6"/>
      <c r="HCU29" s="6"/>
      <c r="HCV29" s="6"/>
      <c r="HCW29" s="6"/>
      <c r="HCX29" s="6"/>
      <c r="HCY29" s="6"/>
      <c r="HCZ29" s="6"/>
      <c r="HDA29" s="6"/>
      <c r="HDB29" s="6"/>
      <c r="HDC29" s="6"/>
      <c r="HDD29" s="6"/>
      <c r="HDE29" s="6"/>
      <c r="HDF29" s="6"/>
      <c r="HDG29" s="6"/>
      <c r="HDH29" s="6"/>
      <c r="HDI29" s="6"/>
      <c r="HDJ29" s="6"/>
      <c r="HDK29" s="6"/>
      <c r="HDL29" s="6"/>
      <c r="HDM29" s="6"/>
      <c r="HDN29" s="6"/>
      <c r="HDO29" s="6"/>
      <c r="HDP29" s="6"/>
      <c r="HDQ29" s="6"/>
      <c r="HDR29" s="6"/>
      <c r="HDS29" s="6"/>
      <c r="HDT29" s="6"/>
      <c r="HDU29" s="6"/>
      <c r="HDV29" s="6"/>
      <c r="HDW29" s="6"/>
      <c r="HDX29" s="6"/>
      <c r="HDY29" s="6"/>
      <c r="HDZ29" s="6"/>
      <c r="HEA29" s="6"/>
      <c r="HEB29" s="6"/>
      <c r="HEC29" s="6"/>
      <c r="HED29" s="6"/>
      <c r="HEE29" s="6"/>
      <c r="HEF29" s="6"/>
      <c r="HEG29" s="6"/>
      <c r="HEH29" s="6"/>
      <c r="HEI29" s="6"/>
      <c r="HEJ29" s="6"/>
      <c r="HEK29" s="6"/>
      <c r="HEL29" s="6"/>
      <c r="HEM29" s="6"/>
      <c r="HEN29" s="6"/>
      <c r="HEO29" s="6"/>
      <c r="HEP29" s="6"/>
      <c r="HEQ29" s="6"/>
      <c r="HER29" s="6"/>
      <c r="HES29" s="6"/>
      <c r="HET29" s="6"/>
      <c r="HEU29" s="6"/>
      <c r="HEV29" s="6"/>
      <c r="HEW29" s="6"/>
      <c r="HEX29" s="6"/>
      <c r="HEY29" s="6"/>
      <c r="HEZ29" s="6"/>
      <c r="HFA29" s="6"/>
      <c r="HFB29" s="6"/>
      <c r="HFC29" s="6"/>
      <c r="HFD29" s="6"/>
      <c r="HFE29" s="6"/>
      <c r="HFF29" s="6"/>
      <c r="HFG29" s="6"/>
      <c r="HFH29" s="6"/>
      <c r="HFI29" s="6"/>
      <c r="HFJ29" s="6"/>
      <c r="HFK29" s="6"/>
      <c r="HFL29" s="6"/>
      <c r="HFM29" s="6"/>
      <c r="HFN29" s="6"/>
      <c r="HFO29" s="6"/>
      <c r="HFP29" s="6"/>
      <c r="HFQ29" s="6"/>
      <c r="HFR29" s="6"/>
      <c r="HFS29" s="6"/>
      <c r="HFT29" s="6"/>
      <c r="HFU29" s="6"/>
      <c r="HFV29" s="6"/>
      <c r="HFW29" s="6"/>
      <c r="HFX29" s="6"/>
      <c r="HFY29" s="6"/>
      <c r="HFZ29" s="6"/>
      <c r="HGA29" s="6"/>
      <c r="HGB29" s="6"/>
      <c r="HGC29" s="6"/>
      <c r="HGD29" s="6"/>
      <c r="HGE29" s="6"/>
      <c r="HGF29" s="6"/>
      <c r="HGG29" s="6"/>
      <c r="HGH29" s="6"/>
      <c r="HGI29" s="6"/>
      <c r="HGJ29" s="6"/>
      <c r="HGK29" s="6"/>
      <c r="HGL29" s="6"/>
      <c r="HGM29" s="6"/>
      <c r="HGN29" s="6"/>
      <c r="HGO29" s="6"/>
      <c r="HGP29" s="6"/>
      <c r="HGQ29" s="6"/>
      <c r="HGR29" s="6"/>
      <c r="HGS29" s="6"/>
      <c r="HGT29" s="6"/>
      <c r="HGU29" s="6"/>
      <c r="HGV29" s="6"/>
      <c r="HGW29" s="6"/>
      <c r="HGX29" s="6"/>
      <c r="HGY29" s="6"/>
      <c r="HGZ29" s="6"/>
      <c r="HHA29" s="6"/>
      <c r="HHB29" s="6"/>
      <c r="HHC29" s="6"/>
      <c r="HHD29" s="6"/>
      <c r="HHE29" s="6"/>
      <c r="HHF29" s="6"/>
      <c r="HHG29" s="6"/>
      <c r="HHH29" s="6"/>
      <c r="HHI29" s="6"/>
      <c r="HHJ29" s="6"/>
      <c r="HHK29" s="6"/>
      <c r="HHL29" s="6"/>
      <c r="HHM29" s="6"/>
      <c r="HHN29" s="6"/>
      <c r="HHO29" s="6"/>
      <c r="HHP29" s="6"/>
      <c r="HHQ29" s="6"/>
      <c r="HHR29" s="6"/>
      <c r="HHS29" s="6"/>
      <c r="HHT29" s="6"/>
      <c r="HHU29" s="6"/>
      <c r="HHV29" s="6"/>
      <c r="HHW29" s="6"/>
      <c r="HHX29" s="6"/>
      <c r="HHY29" s="6"/>
      <c r="HHZ29" s="6"/>
      <c r="HIA29" s="6"/>
      <c r="HIB29" s="6"/>
      <c r="HIC29" s="6"/>
      <c r="HID29" s="6"/>
      <c r="HIE29" s="6"/>
      <c r="HIF29" s="6"/>
      <c r="HIG29" s="6"/>
      <c r="HIH29" s="6"/>
      <c r="HII29" s="6"/>
      <c r="HIJ29" s="6"/>
      <c r="HIK29" s="6"/>
      <c r="HIL29" s="6"/>
      <c r="HIM29" s="6"/>
      <c r="HIN29" s="6"/>
      <c r="HIO29" s="6"/>
      <c r="HIP29" s="6"/>
      <c r="HIQ29" s="6"/>
      <c r="HIR29" s="6"/>
      <c r="HIS29" s="6"/>
      <c r="HIT29" s="6"/>
      <c r="HIU29" s="6"/>
      <c r="HIV29" s="6"/>
      <c r="HIW29" s="6"/>
      <c r="HIX29" s="6"/>
      <c r="HIY29" s="6"/>
      <c r="HIZ29" s="6"/>
      <c r="HJA29" s="6"/>
      <c r="HJB29" s="6"/>
      <c r="HJC29" s="6"/>
      <c r="HJD29" s="6"/>
      <c r="HJE29" s="6"/>
      <c r="HJF29" s="6"/>
      <c r="HJG29" s="6"/>
      <c r="HJH29" s="6"/>
      <c r="HJI29" s="6"/>
      <c r="HJJ29" s="6"/>
      <c r="HJK29" s="6"/>
      <c r="HJL29" s="6"/>
      <c r="HJM29" s="6"/>
      <c r="HJN29" s="6"/>
      <c r="HJO29" s="6"/>
      <c r="HJP29" s="6"/>
      <c r="HJQ29" s="6"/>
      <c r="HJR29" s="6"/>
      <c r="HJS29" s="6"/>
      <c r="HJT29" s="6"/>
      <c r="HJU29" s="6"/>
      <c r="HJV29" s="6"/>
      <c r="HJW29" s="6"/>
      <c r="HJX29" s="6"/>
      <c r="HJY29" s="6"/>
      <c r="HJZ29" s="6"/>
      <c r="HKA29" s="6"/>
      <c r="HKB29" s="6"/>
      <c r="HKC29" s="6"/>
      <c r="HKD29" s="6"/>
      <c r="HKE29" s="6"/>
      <c r="HKF29" s="6"/>
      <c r="HKG29" s="6"/>
      <c r="HKH29" s="6"/>
      <c r="HKI29" s="6"/>
      <c r="HKJ29" s="6"/>
      <c r="HKK29" s="6"/>
      <c r="HKL29" s="6"/>
      <c r="HKM29" s="6"/>
      <c r="HKN29" s="6"/>
      <c r="HKO29" s="6"/>
      <c r="HKP29" s="6"/>
      <c r="HKQ29" s="6"/>
      <c r="HKR29" s="6"/>
      <c r="HKS29" s="6"/>
      <c r="HKT29" s="6"/>
      <c r="HKU29" s="6"/>
      <c r="HKV29" s="6"/>
      <c r="HKW29" s="6"/>
      <c r="HKX29" s="6"/>
      <c r="HKY29" s="6"/>
      <c r="HKZ29" s="6"/>
      <c r="HLA29" s="6"/>
      <c r="HLB29" s="6"/>
      <c r="HLC29" s="6"/>
      <c r="HLD29" s="6"/>
      <c r="HLE29" s="6"/>
      <c r="HLF29" s="6"/>
      <c r="HLG29" s="6"/>
      <c r="HLH29" s="6"/>
      <c r="HLI29" s="6"/>
      <c r="HLJ29" s="6"/>
      <c r="HLK29" s="6"/>
      <c r="HLL29" s="6"/>
      <c r="HLM29" s="6"/>
      <c r="HLN29" s="6"/>
      <c r="HLO29" s="6"/>
      <c r="HLP29" s="6"/>
      <c r="HLQ29" s="6"/>
      <c r="HLR29" s="6"/>
      <c r="HLS29" s="6"/>
      <c r="HLT29" s="6"/>
      <c r="HLU29" s="6"/>
      <c r="HLV29" s="6"/>
      <c r="HLW29" s="6"/>
      <c r="HLX29" s="6"/>
      <c r="HLY29" s="6"/>
      <c r="HLZ29" s="6"/>
      <c r="HMA29" s="6"/>
      <c r="HMB29" s="6"/>
      <c r="HMC29" s="6"/>
      <c r="HMD29" s="6"/>
      <c r="HME29" s="6"/>
      <c r="HMF29" s="6"/>
      <c r="HMG29" s="6"/>
      <c r="HMH29" s="6"/>
      <c r="HMI29" s="6"/>
      <c r="HMJ29" s="6"/>
      <c r="HMK29" s="6"/>
      <c r="HML29" s="6"/>
      <c r="HMM29" s="6"/>
      <c r="HMN29" s="6"/>
      <c r="HMO29" s="6"/>
      <c r="HMP29" s="6"/>
      <c r="HMQ29" s="6"/>
      <c r="HMR29" s="6"/>
      <c r="HMS29" s="6"/>
      <c r="HMT29" s="6"/>
      <c r="HMU29" s="6"/>
      <c r="HMV29" s="6"/>
      <c r="HMW29" s="6"/>
      <c r="HMX29" s="6"/>
      <c r="HMY29" s="6"/>
      <c r="HMZ29" s="6"/>
      <c r="HNA29" s="6"/>
      <c r="HNB29" s="6"/>
      <c r="HNC29" s="6"/>
      <c r="HND29" s="6"/>
      <c r="HNE29" s="6"/>
      <c r="HNF29" s="6"/>
      <c r="HNG29" s="6"/>
      <c r="HNH29" s="6"/>
      <c r="HNI29" s="6"/>
      <c r="HNJ29" s="6"/>
      <c r="HNK29" s="6"/>
      <c r="HNL29" s="6"/>
      <c r="HNM29" s="6"/>
      <c r="HNN29" s="6"/>
      <c r="HNO29" s="6"/>
      <c r="HNP29" s="6"/>
      <c r="HNQ29" s="6"/>
      <c r="HNR29" s="6"/>
      <c r="HNS29" s="6"/>
      <c r="HNT29" s="6"/>
      <c r="HNU29" s="6"/>
      <c r="HNV29" s="6"/>
      <c r="HNW29" s="6"/>
      <c r="HNX29" s="6"/>
      <c r="HNY29" s="6"/>
      <c r="HNZ29" s="6"/>
      <c r="HOA29" s="6"/>
      <c r="HOB29" s="6"/>
      <c r="HOC29" s="6"/>
      <c r="HOD29" s="6"/>
      <c r="HOE29" s="6"/>
      <c r="HOF29" s="6"/>
      <c r="HOG29" s="6"/>
      <c r="HOH29" s="6"/>
      <c r="HOI29" s="6"/>
      <c r="HOJ29" s="6"/>
      <c r="HOK29" s="6"/>
      <c r="HOL29" s="6"/>
      <c r="HOM29" s="6"/>
      <c r="HON29" s="6"/>
      <c r="HOO29" s="6"/>
      <c r="HOP29" s="6"/>
      <c r="HOQ29" s="6"/>
      <c r="HOR29" s="6"/>
      <c r="HOS29" s="6"/>
      <c r="HOT29" s="6"/>
      <c r="HOU29" s="6"/>
      <c r="HOV29" s="6"/>
      <c r="HOW29" s="6"/>
      <c r="HOX29" s="6"/>
      <c r="HOY29" s="6"/>
      <c r="HOZ29" s="6"/>
      <c r="HPA29" s="6"/>
      <c r="HPB29" s="6"/>
      <c r="HPC29" s="6"/>
      <c r="HPD29" s="6"/>
      <c r="HPE29" s="6"/>
      <c r="HPF29" s="6"/>
      <c r="HPG29" s="6"/>
      <c r="HPH29" s="6"/>
      <c r="HPI29" s="6"/>
      <c r="HPJ29" s="6"/>
      <c r="HPK29" s="6"/>
      <c r="HPL29" s="6"/>
      <c r="HPM29" s="6"/>
      <c r="HPN29" s="6"/>
      <c r="HPO29" s="6"/>
      <c r="HPP29" s="6"/>
      <c r="HPQ29" s="6"/>
      <c r="HPR29" s="6"/>
      <c r="HPS29" s="6"/>
      <c r="HPT29" s="6"/>
      <c r="HPU29" s="6"/>
      <c r="HPV29" s="6"/>
      <c r="HPW29" s="6"/>
      <c r="HPX29" s="6"/>
      <c r="HPY29" s="6"/>
      <c r="HPZ29" s="6"/>
      <c r="HQA29" s="6"/>
      <c r="HQB29" s="6"/>
      <c r="HQC29" s="6"/>
      <c r="HQD29" s="6"/>
      <c r="HQE29" s="6"/>
      <c r="HQF29" s="6"/>
      <c r="HQG29" s="6"/>
      <c r="HQH29" s="6"/>
      <c r="HQI29" s="6"/>
      <c r="HQJ29" s="6"/>
      <c r="HQK29" s="6"/>
      <c r="HQL29" s="6"/>
      <c r="HQM29" s="6"/>
      <c r="HQN29" s="6"/>
      <c r="HQO29" s="6"/>
      <c r="HQP29" s="6"/>
      <c r="HQQ29" s="6"/>
      <c r="HQR29" s="6"/>
      <c r="HQS29" s="6"/>
      <c r="HQT29" s="6"/>
      <c r="HQU29" s="6"/>
      <c r="HQV29" s="6"/>
      <c r="HQW29" s="6"/>
      <c r="HQX29" s="6"/>
      <c r="HQY29" s="6"/>
      <c r="HQZ29" s="6"/>
      <c r="HRA29" s="6"/>
      <c r="HRB29" s="6"/>
      <c r="HRC29" s="6"/>
      <c r="HRD29" s="6"/>
      <c r="HRE29" s="6"/>
      <c r="HRF29" s="6"/>
      <c r="HRG29" s="6"/>
      <c r="HRH29" s="6"/>
      <c r="HRI29" s="6"/>
      <c r="HRJ29" s="6"/>
      <c r="HRK29" s="6"/>
      <c r="HRL29" s="6"/>
      <c r="HRM29" s="6"/>
      <c r="HRN29" s="6"/>
      <c r="HRO29" s="6"/>
      <c r="HRP29" s="6"/>
      <c r="HRQ29" s="6"/>
      <c r="HRR29" s="6"/>
      <c r="HRS29" s="6"/>
      <c r="HRT29" s="6"/>
      <c r="HRU29" s="6"/>
      <c r="HRV29" s="6"/>
      <c r="HRW29" s="6"/>
      <c r="HRX29" s="6"/>
      <c r="HRY29" s="6"/>
      <c r="HRZ29" s="6"/>
      <c r="HSA29" s="6"/>
      <c r="HSB29" s="6"/>
      <c r="HSC29" s="6"/>
      <c r="HSD29" s="6"/>
      <c r="HSE29" s="6"/>
      <c r="HSF29" s="6"/>
      <c r="HSG29" s="6"/>
      <c r="HSH29" s="6"/>
      <c r="HSI29" s="6"/>
      <c r="HSJ29" s="6"/>
      <c r="HSK29" s="6"/>
      <c r="HSL29" s="6"/>
      <c r="HSM29" s="6"/>
      <c r="HSN29" s="6"/>
      <c r="HSO29" s="6"/>
      <c r="HSP29" s="6"/>
      <c r="HSQ29" s="6"/>
      <c r="HSR29" s="6"/>
      <c r="HSS29" s="6"/>
      <c r="HST29" s="6"/>
      <c r="HSU29" s="6"/>
      <c r="HSV29" s="6"/>
      <c r="HSW29" s="6"/>
      <c r="HSX29" s="6"/>
      <c r="HSY29" s="6"/>
      <c r="HSZ29" s="6"/>
      <c r="HTA29" s="6"/>
      <c r="HTB29" s="6"/>
      <c r="HTC29" s="6"/>
      <c r="HTD29" s="6"/>
      <c r="HTE29" s="6"/>
      <c r="HTF29" s="6"/>
      <c r="HTG29" s="6"/>
      <c r="HTH29" s="6"/>
      <c r="HTI29" s="6"/>
      <c r="HTJ29" s="6"/>
      <c r="HTK29" s="6"/>
      <c r="HTL29" s="6"/>
      <c r="HTM29" s="6"/>
      <c r="HTN29" s="6"/>
      <c r="HTO29" s="6"/>
      <c r="HTP29" s="6"/>
      <c r="HTQ29" s="6"/>
      <c r="HTR29" s="6"/>
      <c r="HTS29" s="6"/>
      <c r="HTT29" s="6"/>
      <c r="HTU29" s="6"/>
      <c r="HTV29" s="6"/>
      <c r="HTW29" s="6"/>
      <c r="HTX29" s="6"/>
      <c r="HTY29" s="6"/>
      <c r="HTZ29" s="6"/>
      <c r="HUA29" s="6"/>
      <c r="HUB29" s="6"/>
      <c r="HUC29" s="6"/>
      <c r="HUD29" s="6"/>
      <c r="HUE29" s="6"/>
      <c r="HUF29" s="6"/>
      <c r="HUG29" s="6"/>
      <c r="HUH29" s="6"/>
      <c r="HUI29" s="6"/>
      <c r="HUJ29" s="6"/>
      <c r="HUK29" s="6"/>
      <c r="HUL29" s="6"/>
      <c r="HUM29" s="6"/>
      <c r="HUN29" s="6"/>
      <c r="HUO29" s="6"/>
      <c r="HUP29" s="6"/>
      <c r="HUQ29" s="6"/>
      <c r="HUR29" s="6"/>
      <c r="HUS29" s="6"/>
      <c r="HUT29" s="6"/>
      <c r="HUU29" s="6"/>
      <c r="HUV29" s="6"/>
      <c r="HUW29" s="6"/>
      <c r="HUX29" s="6"/>
      <c r="HUY29" s="6"/>
      <c r="HUZ29" s="6"/>
      <c r="HVA29" s="6"/>
      <c r="HVB29" s="6"/>
      <c r="HVC29" s="6"/>
      <c r="HVD29" s="6"/>
      <c r="HVE29" s="6"/>
      <c r="HVF29" s="6"/>
      <c r="HVG29" s="6"/>
      <c r="HVH29" s="6"/>
      <c r="HVI29" s="6"/>
      <c r="HVJ29" s="6"/>
      <c r="HVK29" s="6"/>
      <c r="HVL29" s="6"/>
      <c r="HVM29" s="6"/>
      <c r="HVN29" s="6"/>
      <c r="HVO29" s="6"/>
      <c r="HVP29" s="6"/>
      <c r="HVQ29" s="6"/>
      <c r="HVR29" s="6"/>
      <c r="HVS29" s="6"/>
      <c r="HVT29" s="6"/>
      <c r="HVU29" s="6"/>
      <c r="HVV29" s="6"/>
      <c r="HVW29" s="6"/>
      <c r="HVX29" s="6"/>
      <c r="HVY29" s="6"/>
      <c r="HVZ29" s="6"/>
      <c r="HWA29" s="6"/>
      <c r="HWB29" s="6"/>
      <c r="HWC29" s="6"/>
      <c r="HWD29" s="6"/>
      <c r="HWE29" s="6"/>
      <c r="HWF29" s="6"/>
      <c r="HWG29" s="6"/>
      <c r="HWH29" s="6"/>
      <c r="HWI29" s="6"/>
      <c r="HWJ29" s="6"/>
      <c r="HWK29" s="6"/>
      <c r="HWL29" s="6"/>
      <c r="HWM29" s="6"/>
      <c r="HWN29" s="6"/>
      <c r="HWO29" s="6"/>
      <c r="HWP29" s="6"/>
      <c r="HWQ29" s="6"/>
      <c r="HWR29" s="6"/>
      <c r="HWS29" s="6"/>
      <c r="HWT29" s="6"/>
      <c r="HWU29" s="6"/>
      <c r="HWV29" s="6"/>
      <c r="HWW29" s="6"/>
      <c r="HWX29" s="6"/>
      <c r="HWY29" s="6"/>
      <c r="HWZ29" s="6"/>
      <c r="HXA29" s="6"/>
      <c r="HXB29" s="6"/>
      <c r="HXC29" s="6"/>
      <c r="HXD29" s="6"/>
      <c r="HXE29" s="6"/>
      <c r="HXF29" s="6"/>
      <c r="HXG29" s="6"/>
      <c r="HXH29" s="6"/>
      <c r="HXI29" s="6"/>
      <c r="HXJ29" s="6"/>
      <c r="HXK29" s="6"/>
      <c r="HXL29" s="6"/>
      <c r="HXM29" s="6"/>
      <c r="HXN29" s="6"/>
      <c r="HXO29" s="6"/>
      <c r="HXP29" s="6"/>
      <c r="HXQ29" s="6"/>
      <c r="HXR29" s="6"/>
      <c r="HXS29" s="6"/>
      <c r="HXT29" s="6"/>
      <c r="HXU29" s="6"/>
      <c r="HXV29" s="6"/>
      <c r="HXW29" s="6"/>
      <c r="HXX29" s="6"/>
      <c r="HXY29" s="6"/>
      <c r="HXZ29" s="6"/>
      <c r="HYA29" s="6"/>
      <c r="HYB29" s="6"/>
      <c r="HYC29" s="6"/>
      <c r="HYD29" s="6"/>
      <c r="HYE29" s="6"/>
      <c r="HYF29" s="6"/>
      <c r="HYG29" s="6"/>
      <c r="HYH29" s="6"/>
      <c r="HYI29" s="6"/>
      <c r="HYJ29" s="6"/>
      <c r="HYK29" s="6"/>
      <c r="HYL29" s="6"/>
      <c r="HYM29" s="6"/>
      <c r="HYN29" s="6"/>
      <c r="HYO29" s="6"/>
      <c r="HYP29" s="6"/>
      <c r="HYQ29" s="6"/>
      <c r="HYR29" s="6"/>
      <c r="HYS29" s="6"/>
      <c r="HYT29" s="6"/>
      <c r="HYU29" s="6"/>
      <c r="HYV29" s="6"/>
      <c r="HYW29" s="6"/>
      <c r="HYX29" s="6"/>
      <c r="HYY29" s="6"/>
      <c r="HYZ29" s="6"/>
      <c r="HZA29" s="6"/>
      <c r="HZB29" s="6"/>
      <c r="HZC29" s="6"/>
      <c r="HZD29" s="6"/>
      <c r="HZE29" s="6"/>
      <c r="HZF29" s="6"/>
      <c r="HZG29" s="6"/>
      <c r="HZH29" s="6"/>
      <c r="HZI29" s="6"/>
      <c r="HZJ29" s="6"/>
      <c r="HZK29" s="6"/>
      <c r="HZL29" s="6"/>
      <c r="HZM29" s="6"/>
      <c r="HZN29" s="6"/>
      <c r="HZO29" s="6"/>
      <c r="HZP29" s="6"/>
      <c r="HZQ29" s="6"/>
      <c r="HZR29" s="6"/>
      <c r="HZS29" s="6"/>
      <c r="HZT29" s="6"/>
      <c r="HZU29" s="6"/>
      <c r="HZV29" s="6"/>
      <c r="HZW29" s="6"/>
      <c r="HZX29" s="6"/>
      <c r="HZY29" s="6"/>
      <c r="HZZ29" s="6"/>
      <c r="IAA29" s="6"/>
      <c r="IAB29" s="6"/>
      <c r="IAC29" s="6"/>
      <c r="IAD29" s="6"/>
      <c r="IAE29" s="6"/>
      <c r="IAF29" s="6"/>
      <c r="IAG29" s="6"/>
      <c r="IAH29" s="6"/>
      <c r="IAI29" s="6"/>
      <c r="IAJ29" s="6"/>
      <c r="IAK29" s="6"/>
      <c r="IAL29" s="6"/>
      <c r="IAM29" s="6"/>
      <c r="IAN29" s="6"/>
      <c r="IAO29" s="6"/>
      <c r="IAP29" s="6"/>
      <c r="IAQ29" s="6"/>
      <c r="IAR29" s="6"/>
      <c r="IAS29" s="6"/>
      <c r="IAT29" s="6"/>
      <c r="IAU29" s="6"/>
      <c r="IAV29" s="6"/>
      <c r="IAW29" s="6"/>
      <c r="IAX29" s="6"/>
      <c r="IAY29" s="6"/>
      <c r="IAZ29" s="6"/>
      <c r="IBA29" s="6"/>
      <c r="IBB29" s="6"/>
      <c r="IBC29" s="6"/>
      <c r="IBD29" s="6"/>
      <c r="IBE29" s="6"/>
      <c r="IBF29" s="6"/>
      <c r="IBG29" s="6"/>
      <c r="IBH29" s="6"/>
      <c r="IBI29" s="6"/>
      <c r="IBJ29" s="6"/>
      <c r="IBK29" s="6"/>
      <c r="IBL29" s="6"/>
      <c r="IBM29" s="6"/>
      <c r="IBN29" s="6"/>
      <c r="IBO29" s="6"/>
      <c r="IBP29" s="6"/>
      <c r="IBQ29" s="6"/>
      <c r="IBR29" s="6"/>
      <c r="IBS29" s="6"/>
      <c r="IBT29" s="6"/>
      <c r="IBU29" s="6"/>
      <c r="IBV29" s="6"/>
      <c r="IBW29" s="6"/>
      <c r="IBX29" s="6"/>
      <c r="IBY29" s="6"/>
      <c r="IBZ29" s="6"/>
      <c r="ICA29" s="6"/>
      <c r="ICB29" s="6"/>
      <c r="ICC29" s="6"/>
      <c r="ICD29" s="6"/>
      <c r="ICE29" s="6"/>
      <c r="ICF29" s="6"/>
      <c r="ICG29" s="6"/>
      <c r="ICH29" s="6"/>
      <c r="ICI29" s="6"/>
      <c r="ICJ29" s="6"/>
      <c r="ICK29" s="6"/>
      <c r="ICL29" s="6"/>
      <c r="ICM29" s="6"/>
      <c r="ICN29" s="6"/>
      <c r="ICO29" s="6"/>
      <c r="ICP29" s="6"/>
      <c r="ICQ29" s="6"/>
      <c r="ICR29" s="6"/>
      <c r="ICS29" s="6"/>
      <c r="ICT29" s="6"/>
      <c r="ICU29" s="6"/>
      <c r="ICV29" s="6"/>
      <c r="ICW29" s="6"/>
      <c r="ICX29" s="6"/>
      <c r="ICY29" s="6"/>
      <c r="ICZ29" s="6"/>
      <c r="IDA29" s="6"/>
      <c r="IDB29" s="6"/>
      <c r="IDC29" s="6"/>
      <c r="IDD29" s="6"/>
      <c r="IDE29" s="6"/>
      <c r="IDF29" s="6"/>
      <c r="IDG29" s="6"/>
      <c r="IDH29" s="6"/>
      <c r="IDI29" s="6"/>
      <c r="IDJ29" s="6"/>
      <c r="IDK29" s="6"/>
      <c r="IDL29" s="6"/>
      <c r="IDM29" s="6"/>
      <c r="IDN29" s="6"/>
      <c r="IDO29" s="6"/>
      <c r="IDP29" s="6"/>
      <c r="IDQ29" s="6"/>
      <c r="IDR29" s="6"/>
      <c r="IDS29" s="6"/>
      <c r="IDT29" s="6"/>
      <c r="IDU29" s="6"/>
      <c r="IDV29" s="6"/>
      <c r="IDW29" s="6"/>
      <c r="IDX29" s="6"/>
      <c r="IDY29" s="6"/>
      <c r="IDZ29" s="6"/>
      <c r="IEA29" s="6"/>
      <c r="IEB29" s="6"/>
      <c r="IEC29" s="6"/>
      <c r="IED29" s="6"/>
      <c r="IEE29" s="6"/>
      <c r="IEF29" s="6"/>
      <c r="IEG29" s="6"/>
      <c r="IEH29" s="6"/>
      <c r="IEI29" s="6"/>
      <c r="IEJ29" s="6"/>
      <c r="IEK29" s="6"/>
      <c r="IEL29" s="6"/>
      <c r="IEM29" s="6"/>
      <c r="IEN29" s="6"/>
      <c r="IEO29" s="6"/>
      <c r="IEP29" s="6"/>
      <c r="IEQ29" s="6"/>
      <c r="IER29" s="6"/>
      <c r="IES29" s="6"/>
      <c r="IET29" s="6"/>
      <c r="IEU29" s="6"/>
      <c r="IEV29" s="6"/>
      <c r="IEW29" s="6"/>
      <c r="IEX29" s="6"/>
      <c r="IEY29" s="6"/>
      <c r="IEZ29" s="6"/>
      <c r="IFA29" s="6"/>
      <c r="IFB29" s="6"/>
      <c r="IFC29" s="6"/>
      <c r="IFD29" s="6"/>
      <c r="IFE29" s="6"/>
      <c r="IFF29" s="6"/>
      <c r="IFG29" s="6"/>
      <c r="IFH29" s="6"/>
      <c r="IFI29" s="6"/>
      <c r="IFJ29" s="6"/>
      <c r="IFK29" s="6"/>
      <c r="IFL29" s="6"/>
      <c r="IFM29" s="6"/>
      <c r="IFN29" s="6"/>
      <c r="IFO29" s="6"/>
      <c r="IFP29" s="6"/>
      <c r="IFQ29" s="6"/>
      <c r="IFR29" s="6"/>
      <c r="IFS29" s="6"/>
      <c r="IFT29" s="6"/>
      <c r="IFU29" s="6"/>
      <c r="IFV29" s="6"/>
      <c r="IFW29" s="6"/>
      <c r="IFX29" s="6"/>
      <c r="IFY29" s="6"/>
      <c r="IFZ29" s="6"/>
      <c r="IGA29" s="6"/>
      <c r="IGB29" s="6"/>
      <c r="IGC29" s="6"/>
      <c r="IGD29" s="6"/>
      <c r="IGE29" s="6"/>
      <c r="IGF29" s="6"/>
      <c r="IGG29" s="6"/>
      <c r="IGH29" s="6"/>
      <c r="IGI29" s="6"/>
      <c r="IGJ29" s="6"/>
      <c r="IGK29" s="6"/>
      <c r="IGL29" s="6"/>
      <c r="IGM29" s="6"/>
      <c r="IGN29" s="6"/>
      <c r="IGO29" s="6"/>
      <c r="IGP29" s="6"/>
      <c r="IGQ29" s="6"/>
      <c r="IGR29" s="6"/>
      <c r="IGS29" s="6"/>
      <c r="IGT29" s="6"/>
      <c r="IGU29" s="6"/>
      <c r="IGV29" s="6"/>
      <c r="IGW29" s="6"/>
      <c r="IGX29" s="6"/>
      <c r="IGY29" s="6"/>
      <c r="IGZ29" s="6"/>
      <c r="IHA29" s="6"/>
      <c r="IHB29" s="6"/>
      <c r="IHC29" s="6"/>
      <c r="IHD29" s="6"/>
      <c r="IHE29" s="6"/>
      <c r="IHF29" s="6"/>
      <c r="IHG29" s="6"/>
      <c r="IHH29" s="6"/>
      <c r="IHI29" s="6"/>
      <c r="IHJ29" s="6"/>
      <c r="IHK29" s="6"/>
      <c r="IHL29" s="6"/>
      <c r="IHM29" s="6"/>
      <c r="IHN29" s="6"/>
      <c r="IHO29" s="6"/>
      <c r="IHP29" s="6"/>
      <c r="IHQ29" s="6"/>
      <c r="IHR29" s="6"/>
      <c r="IHS29" s="6"/>
      <c r="IHT29" s="6"/>
      <c r="IHU29" s="6"/>
      <c r="IHV29" s="6"/>
      <c r="IHW29" s="6"/>
      <c r="IHX29" s="6"/>
      <c r="IHY29" s="6"/>
      <c r="IHZ29" s="6"/>
      <c r="IIA29" s="6"/>
      <c r="IIB29" s="6"/>
      <c r="IIC29" s="6"/>
      <c r="IID29" s="6"/>
      <c r="IIE29" s="6"/>
      <c r="IIF29" s="6"/>
      <c r="IIG29" s="6"/>
      <c r="IIH29" s="6"/>
      <c r="III29" s="6"/>
      <c r="IIJ29" s="6"/>
      <c r="IIK29" s="6"/>
      <c r="IIL29" s="6"/>
      <c r="IIM29" s="6"/>
      <c r="IIN29" s="6"/>
      <c r="IIO29" s="6"/>
      <c r="IIP29" s="6"/>
      <c r="IIQ29" s="6"/>
      <c r="IIR29" s="6"/>
      <c r="IIS29" s="6"/>
      <c r="IIT29" s="6"/>
      <c r="IIU29" s="6"/>
      <c r="IIV29" s="6"/>
      <c r="IIW29" s="6"/>
      <c r="IIX29" s="6"/>
      <c r="IIY29" s="6"/>
      <c r="IIZ29" s="6"/>
      <c r="IJA29" s="6"/>
      <c r="IJB29" s="6"/>
      <c r="IJC29" s="6"/>
      <c r="IJD29" s="6"/>
      <c r="IJE29" s="6"/>
      <c r="IJF29" s="6"/>
      <c r="IJG29" s="6"/>
      <c r="IJH29" s="6"/>
      <c r="IJI29" s="6"/>
      <c r="IJJ29" s="6"/>
      <c r="IJK29" s="6"/>
      <c r="IJL29" s="6"/>
      <c r="IJM29" s="6"/>
      <c r="IJN29" s="6"/>
      <c r="IJO29" s="6"/>
      <c r="IJP29" s="6"/>
      <c r="IJQ29" s="6"/>
      <c r="IJR29" s="6"/>
      <c r="IJS29" s="6"/>
      <c r="IJT29" s="6"/>
      <c r="IJU29" s="6"/>
      <c r="IJV29" s="6"/>
      <c r="IJW29" s="6"/>
      <c r="IJX29" s="6"/>
      <c r="IJY29" s="6"/>
      <c r="IJZ29" s="6"/>
      <c r="IKA29" s="6"/>
      <c r="IKB29" s="6"/>
      <c r="IKC29" s="6"/>
      <c r="IKD29" s="6"/>
      <c r="IKE29" s="6"/>
      <c r="IKF29" s="6"/>
      <c r="IKG29" s="6"/>
      <c r="IKH29" s="6"/>
      <c r="IKI29" s="6"/>
      <c r="IKJ29" s="6"/>
      <c r="IKK29" s="6"/>
      <c r="IKL29" s="6"/>
      <c r="IKM29" s="6"/>
      <c r="IKN29" s="6"/>
      <c r="IKO29" s="6"/>
      <c r="IKP29" s="6"/>
      <c r="IKQ29" s="6"/>
      <c r="IKR29" s="6"/>
      <c r="IKS29" s="6"/>
      <c r="IKT29" s="6"/>
      <c r="IKU29" s="6"/>
      <c r="IKV29" s="6"/>
      <c r="IKW29" s="6"/>
      <c r="IKX29" s="6"/>
      <c r="IKY29" s="6"/>
      <c r="IKZ29" s="6"/>
      <c r="ILA29" s="6"/>
      <c r="ILB29" s="6"/>
      <c r="ILC29" s="6"/>
      <c r="ILD29" s="6"/>
      <c r="ILE29" s="6"/>
      <c r="ILF29" s="6"/>
      <c r="ILG29" s="6"/>
      <c r="ILH29" s="6"/>
      <c r="ILI29" s="6"/>
      <c r="ILJ29" s="6"/>
      <c r="ILK29" s="6"/>
      <c r="ILL29" s="6"/>
      <c r="ILM29" s="6"/>
      <c r="ILN29" s="6"/>
      <c r="ILO29" s="6"/>
      <c r="ILP29" s="6"/>
      <c r="ILQ29" s="6"/>
      <c r="ILR29" s="6"/>
      <c r="ILS29" s="6"/>
      <c r="ILT29" s="6"/>
      <c r="ILU29" s="6"/>
      <c r="ILV29" s="6"/>
      <c r="ILW29" s="6"/>
      <c r="ILX29" s="6"/>
      <c r="ILY29" s="6"/>
      <c r="ILZ29" s="6"/>
      <c r="IMA29" s="6"/>
      <c r="IMB29" s="6"/>
      <c r="IMC29" s="6"/>
      <c r="IMD29" s="6"/>
      <c r="IME29" s="6"/>
      <c r="IMF29" s="6"/>
      <c r="IMG29" s="6"/>
      <c r="IMH29" s="6"/>
      <c r="IMI29" s="6"/>
      <c r="IMJ29" s="6"/>
      <c r="IMK29" s="6"/>
      <c r="IML29" s="6"/>
      <c r="IMM29" s="6"/>
      <c r="IMN29" s="6"/>
      <c r="IMO29" s="6"/>
      <c r="IMP29" s="6"/>
      <c r="IMQ29" s="6"/>
      <c r="IMR29" s="6"/>
      <c r="IMS29" s="6"/>
      <c r="IMT29" s="6"/>
      <c r="IMU29" s="6"/>
      <c r="IMV29" s="6"/>
      <c r="IMW29" s="6"/>
      <c r="IMX29" s="6"/>
      <c r="IMY29" s="6"/>
      <c r="IMZ29" s="6"/>
      <c r="INA29" s="6"/>
      <c r="INB29" s="6"/>
      <c r="INC29" s="6"/>
      <c r="IND29" s="6"/>
      <c r="INE29" s="6"/>
      <c r="INF29" s="6"/>
      <c r="ING29" s="6"/>
      <c r="INH29" s="6"/>
      <c r="INI29" s="6"/>
      <c r="INJ29" s="6"/>
      <c r="INK29" s="6"/>
      <c r="INL29" s="6"/>
      <c r="INM29" s="6"/>
      <c r="INN29" s="6"/>
      <c r="INO29" s="6"/>
      <c r="INP29" s="6"/>
      <c r="INQ29" s="6"/>
      <c r="INR29" s="6"/>
      <c r="INS29" s="6"/>
      <c r="INT29" s="6"/>
      <c r="INU29" s="6"/>
      <c r="INV29" s="6"/>
      <c r="INW29" s="6"/>
      <c r="INX29" s="6"/>
      <c r="INY29" s="6"/>
      <c r="INZ29" s="6"/>
      <c r="IOA29" s="6"/>
      <c r="IOB29" s="6"/>
      <c r="IOC29" s="6"/>
      <c r="IOD29" s="6"/>
      <c r="IOE29" s="6"/>
      <c r="IOF29" s="6"/>
      <c r="IOG29" s="6"/>
      <c r="IOH29" s="6"/>
      <c r="IOI29" s="6"/>
      <c r="IOJ29" s="6"/>
      <c r="IOK29" s="6"/>
      <c r="IOL29" s="6"/>
      <c r="IOM29" s="6"/>
      <c r="ION29" s="6"/>
      <c r="IOO29" s="6"/>
      <c r="IOP29" s="6"/>
      <c r="IOQ29" s="6"/>
      <c r="IOR29" s="6"/>
      <c r="IOS29" s="6"/>
      <c r="IOT29" s="6"/>
      <c r="IOU29" s="6"/>
      <c r="IOV29" s="6"/>
      <c r="IOW29" s="6"/>
      <c r="IOX29" s="6"/>
      <c r="IOY29" s="6"/>
      <c r="IOZ29" s="6"/>
      <c r="IPA29" s="6"/>
      <c r="IPB29" s="6"/>
      <c r="IPC29" s="6"/>
      <c r="IPD29" s="6"/>
      <c r="IPE29" s="6"/>
      <c r="IPF29" s="6"/>
      <c r="IPG29" s="6"/>
      <c r="IPH29" s="6"/>
      <c r="IPI29" s="6"/>
      <c r="IPJ29" s="6"/>
      <c r="IPK29" s="6"/>
      <c r="IPL29" s="6"/>
      <c r="IPM29" s="6"/>
      <c r="IPN29" s="6"/>
      <c r="IPO29" s="6"/>
      <c r="IPP29" s="6"/>
      <c r="IPQ29" s="6"/>
      <c r="IPR29" s="6"/>
      <c r="IPS29" s="6"/>
      <c r="IPT29" s="6"/>
      <c r="IPU29" s="6"/>
      <c r="IPV29" s="6"/>
      <c r="IPW29" s="6"/>
      <c r="IPX29" s="6"/>
      <c r="IPY29" s="6"/>
      <c r="IPZ29" s="6"/>
      <c r="IQA29" s="6"/>
      <c r="IQB29" s="6"/>
      <c r="IQC29" s="6"/>
      <c r="IQD29" s="6"/>
      <c r="IQE29" s="6"/>
      <c r="IQF29" s="6"/>
      <c r="IQG29" s="6"/>
      <c r="IQH29" s="6"/>
      <c r="IQI29" s="6"/>
      <c r="IQJ29" s="6"/>
      <c r="IQK29" s="6"/>
      <c r="IQL29" s="6"/>
      <c r="IQM29" s="6"/>
      <c r="IQN29" s="6"/>
      <c r="IQO29" s="6"/>
      <c r="IQP29" s="6"/>
      <c r="IQQ29" s="6"/>
      <c r="IQR29" s="6"/>
      <c r="IQS29" s="6"/>
      <c r="IQT29" s="6"/>
      <c r="IQU29" s="6"/>
      <c r="IQV29" s="6"/>
      <c r="IQW29" s="6"/>
      <c r="IQX29" s="6"/>
      <c r="IQY29" s="6"/>
      <c r="IQZ29" s="6"/>
      <c r="IRA29" s="6"/>
      <c r="IRB29" s="6"/>
      <c r="IRC29" s="6"/>
      <c r="IRD29" s="6"/>
      <c r="IRE29" s="6"/>
      <c r="IRF29" s="6"/>
      <c r="IRG29" s="6"/>
      <c r="IRH29" s="6"/>
      <c r="IRI29" s="6"/>
      <c r="IRJ29" s="6"/>
      <c r="IRK29" s="6"/>
      <c r="IRL29" s="6"/>
      <c r="IRM29" s="6"/>
      <c r="IRN29" s="6"/>
      <c r="IRO29" s="6"/>
      <c r="IRP29" s="6"/>
      <c r="IRQ29" s="6"/>
      <c r="IRR29" s="6"/>
      <c r="IRS29" s="6"/>
      <c r="IRT29" s="6"/>
      <c r="IRU29" s="6"/>
      <c r="IRV29" s="6"/>
      <c r="IRW29" s="6"/>
      <c r="IRX29" s="6"/>
      <c r="IRY29" s="6"/>
      <c r="IRZ29" s="6"/>
      <c r="ISA29" s="6"/>
      <c r="ISB29" s="6"/>
      <c r="ISC29" s="6"/>
      <c r="ISD29" s="6"/>
      <c r="ISE29" s="6"/>
      <c r="ISF29" s="6"/>
      <c r="ISG29" s="6"/>
      <c r="ISH29" s="6"/>
      <c r="ISI29" s="6"/>
      <c r="ISJ29" s="6"/>
      <c r="ISK29" s="6"/>
      <c r="ISL29" s="6"/>
      <c r="ISM29" s="6"/>
      <c r="ISN29" s="6"/>
      <c r="ISO29" s="6"/>
      <c r="ISP29" s="6"/>
      <c r="ISQ29" s="6"/>
      <c r="ISR29" s="6"/>
      <c r="ISS29" s="6"/>
      <c r="IST29" s="6"/>
      <c r="ISU29" s="6"/>
      <c r="ISV29" s="6"/>
      <c r="ISW29" s="6"/>
      <c r="ISX29" s="6"/>
      <c r="ISY29" s="6"/>
      <c r="ISZ29" s="6"/>
      <c r="ITA29" s="6"/>
      <c r="ITB29" s="6"/>
      <c r="ITC29" s="6"/>
      <c r="ITD29" s="6"/>
      <c r="ITE29" s="6"/>
      <c r="ITF29" s="6"/>
      <c r="ITG29" s="6"/>
      <c r="ITH29" s="6"/>
      <c r="ITI29" s="6"/>
      <c r="ITJ29" s="6"/>
      <c r="ITK29" s="6"/>
      <c r="ITL29" s="6"/>
      <c r="ITM29" s="6"/>
      <c r="ITN29" s="6"/>
      <c r="ITO29" s="6"/>
      <c r="ITP29" s="6"/>
      <c r="ITQ29" s="6"/>
      <c r="ITR29" s="6"/>
      <c r="ITS29" s="6"/>
      <c r="ITT29" s="6"/>
      <c r="ITU29" s="6"/>
      <c r="ITV29" s="6"/>
      <c r="ITW29" s="6"/>
      <c r="ITX29" s="6"/>
      <c r="ITY29" s="6"/>
      <c r="ITZ29" s="6"/>
      <c r="IUA29" s="6"/>
      <c r="IUB29" s="6"/>
      <c r="IUC29" s="6"/>
      <c r="IUD29" s="6"/>
      <c r="IUE29" s="6"/>
      <c r="IUF29" s="6"/>
      <c r="IUG29" s="6"/>
      <c r="IUH29" s="6"/>
      <c r="IUI29" s="6"/>
      <c r="IUJ29" s="6"/>
      <c r="IUK29" s="6"/>
      <c r="IUL29" s="6"/>
      <c r="IUM29" s="6"/>
      <c r="IUN29" s="6"/>
      <c r="IUO29" s="6"/>
      <c r="IUP29" s="6"/>
      <c r="IUQ29" s="6"/>
      <c r="IUR29" s="6"/>
      <c r="IUS29" s="6"/>
      <c r="IUT29" s="6"/>
      <c r="IUU29" s="6"/>
      <c r="IUV29" s="6"/>
      <c r="IUW29" s="6"/>
      <c r="IUX29" s="6"/>
      <c r="IUY29" s="6"/>
      <c r="IUZ29" s="6"/>
      <c r="IVA29" s="6"/>
      <c r="IVB29" s="6"/>
      <c r="IVC29" s="6"/>
      <c r="IVD29" s="6"/>
      <c r="IVE29" s="6"/>
      <c r="IVF29" s="6"/>
      <c r="IVG29" s="6"/>
      <c r="IVH29" s="6"/>
      <c r="IVI29" s="6"/>
      <c r="IVJ29" s="6"/>
      <c r="IVK29" s="6"/>
      <c r="IVL29" s="6"/>
      <c r="IVM29" s="6"/>
      <c r="IVN29" s="6"/>
      <c r="IVO29" s="6"/>
      <c r="IVP29" s="6"/>
      <c r="IVQ29" s="6"/>
      <c r="IVR29" s="6"/>
      <c r="IVS29" s="6"/>
      <c r="IVT29" s="6"/>
      <c r="IVU29" s="6"/>
      <c r="IVV29" s="6"/>
      <c r="IVW29" s="6"/>
      <c r="IVX29" s="6"/>
      <c r="IVY29" s="6"/>
      <c r="IVZ29" s="6"/>
      <c r="IWA29" s="6"/>
      <c r="IWB29" s="6"/>
      <c r="IWC29" s="6"/>
      <c r="IWD29" s="6"/>
      <c r="IWE29" s="6"/>
      <c r="IWF29" s="6"/>
      <c r="IWG29" s="6"/>
      <c r="IWH29" s="6"/>
      <c r="IWI29" s="6"/>
      <c r="IWJ29" s="6"/>
      <c r="IWK29" s="6"/>
      <c r="IWL29" s="6"/>
      <c r="IWM29" s="6"/>
      <c r="IWN29" s="6"/>
      <c r="IWO29" s="6"/>
      <c r="IWP29" s="6"/>
      <c r="IWQ29" s="6"/>
      <c r="IWR29" s="6"/>
      <c r="IWS29" s="6"/>
      <c r="IWT29" s="6"/>
      <c r="IWU29" s="6"/>
      <c r="IWV29" s="6"/>
      <c r="IWW29" s="6"/>
      <c r="IWX29" s="6"/>
      <c r="IWY29" s="6"/>
      <c r="IWZ29" s="6"/>
      <c r="IXA29" s="6"/>
      <c r="IXB29" s="6"/>
      <c r="IXC29" s="6"/>
      <c r="IXD29" s="6"/>
      <c r="IXE29" s="6"/>
      <c r="IXF29" s="6"/>
      <c r="IXG29" s="6"/>
      <c r="IXH29" s="6"/>
      <c r="IXI29" s="6"/>
      <c r="IXJ29" s="6"/>
      <c r="IXK29" s="6"/>
      <c r="IXL29" s="6"/>
      <c r="IXM29" s="6"/>
      <c r="IXN29" s="6"/>
      <c r="IXO29" s="6"/>
      <c r="IXP29" s="6"/>
      <c r="IXQ29" s="6"/>
      <c r="IXR29" s="6"/>
      <c r="IXS29" s="6"/>
      <c r="IXT29" s="6"/>
      <c r="IXU29" s="6"/>
      <c r="IXV29" s="6"/>
      <c r="IXW29" s="6"/>
      <c r="IXX29" s="6"/>
      <c r="IXY29" s="6"/>
      <c r="IXZ29" s="6"/>
      <c r="IYA29" s="6"/>
      <c r="IYB29" s="6"/>
      <c r="IYC29" s="6"/>
      <c r="IYD29" s="6"/>
      <c r="IYE29" s="6"/>
      <c r="IYF29" s="6"/>
      <c r="IYG29" s="6"/>
      <c r="IYH29" s="6"/>
      <c r="IYI29" s="6"/>
      <c r="IYJ29" s="6"/>
      <c r="IYK29" s="6"/>
      <c r="IYL29" s="6"/>
      <c r="IYM29" s="6"/>
      <c r="IYN29" s="6"/>
      <c r="IYO29" s="6"/>
      <c r="IYP29" s="6"/>
      <c r="IYQ29" s="6"/>
      <c r="IYR29" s="6"/>
      <c r="IYS29" s="6"/>
      <c r="IYT29" s="6"/>
      <c r="IYU29" s="6"/>
      <c r="IYV29" s="6"/>
      <c r="IYW29" s="6"/>
      <c r="IYX29" s="6"/>
      <c r="IYY29" s="6"/>
      <c r="IYZ29" s="6"/>
      <c r="IZA29" s="6"/>
      <c r="IZB29" s="6"/>
      <c r="IZC29" s="6"/>
      <c r="IZD29" s="6"/>
      <c r="IZE29" s="6"/>
      <c r="IZF29" s="6"/>
      <c r="IZG29" s="6"/>
      <c r="IZH29" s="6"/>
      <c r="IZI29" s="6"/>
      <c r="IZJ29" s="6"/>
      <c r="IZK29" s="6"/>
      <c r="IZL29" s="6"/>
      <c r="IZM29" s="6"/>
      <c r="IZN29" s="6"/>
      <c r="IZO29" s="6"/>
      <c r="IZP29" s="6"/>
      <c r="IZQ29" s="6"/>
      <c r="IZR29" s="6"/>
      <c r="IZS29" s="6"/>
      <c r="IZT29" s="6"/>
      <c r="IZU29" s="6"/>
      <c r="IZV29" s="6"/>
      <c r="IZW29" s="6"/>
      <c r="IZX29" s="6"/>
      <c r="IZY29" s="6"/>
      <c r="IZZ29" s="6"/>
      <c r="JAA29" s="6"/>
      <c r="JAB29" s="6"/>
      <c r="JAC29" s="6"/>
      <c r="JAD29" s="6"/>
      <c r="JAE29" s="6"/>
      <c r="JAF29" s="6"/>
      <c r="JAG29" s="6"/>
      <c r="JAH29" s="6"/>
      <c r="JAI29" s="6"/>
      <c r="JAJ29" s="6"/>
      <c r="JAK29" s="6"/>
      <c r="JAL29" s="6"/>
      <c r="JAM29" s="6"/>
      <c r="JAN29" s="6"/>
      <c r="JAO29" s="6"/>
      <c r="JAP29" s="6"/>
      <c r="JAQ29" s="6"/>
      <c r="JAR29" s="6"/>
      <c r="JAS29" s="6"/>
      <c r="JAT29" s="6"/>
      <c r="JAU29" s="6"/>
      <c r="JAV29" s="6"/>
      <c r="JAW29" s="6"/>
      <c r="JAX29" s="6"/>
      <c r="JAY29" s="6"/>
      <c r="JAZ29" s="6"/>
      <c r="JBA29" s="6"/>
      <c r="JBB29" s="6"/>
      <c r="JBC29" s="6"/>
      <c r="JBD29" s="6"/>
      <c r="JBE29" s="6"/>
      <c r="JBF29" s="6"/>
      <c r="JBG29" s="6"/>
      <c r="JBH29" s="6"/>
      <c r="JBI29" s="6"/>
      <c r="JBJ29" s="6"/>
      <c r="JBK29" s="6"/>
      <c r="JBL29" s="6"/>
      <c r="JBM29" s="6"/>
      <c r="JBN29" s="6"/>
      <c r="JBO29" s="6"/>
      <c r="JBP29" s="6"/>
      <c r="JBQ29" s="6"/>
      <c r="JBR29" s="6"/>
      <c r="JBS29" s="6"/>
      <c r="JBT29" s="6"/>
      <c r="JBU29" s="6"/>
      <c r="JBV29" s="6"/>
      <c r="JBW29" s="6"/>
      <c r="JBX29" s="6"/>
      <c r="JBY29" s="6"/>
      <c r="JBZ29" s="6"/>
      <c r="JCA29" s="6"/>
      <c r="JCB29" s="6"/>
      <c r="JCC29" s="6"/>
      <c r="JCD29" s="6"/>
      <c r="JCE29" s="6"/>
      <c r="JCF29" s="6"/>
      <c r="JCG29" s="6"/>
      <c r="JCH29" s="6"/>
      <c r="JCI29" s="6"/>
      <c r="JCJ29" s="6"/>
      <c r="JCK29" s="6"/>
      <c r="JCL29" s="6"/>
      <c r="JCM29" s="6"/>
      <c r="JCN29" s="6"/>
      <c r="JCO29" s="6"/>
      <c r="JCP29" s="6"/>
      <c r="JCQ29" s="6"/>
      <c r="JCR29" s="6"/>
      <c r="JCS29" s="6"/>
      <c r="JCT29" s="6"/>
      <c r="JCU29" s="6"/>
      <c r="JCV29" s="6"/>
      <c r="JCW29" s="6"/>
      <c r="JCX29" s="6"/>
      <c r="JCY29" s="6"/>
      <c r="JCZ29" s="6"/>
      <c r="JDA29" s="6"/>
      <c r="JDB29" s="6"/>
      <c r="JDC29" s="6"/>
      <c r="JDD29" s="6"/>
      <c r="JDE29" s="6"/>
      <c r="JDF29" s="6"/>
      <c r="JDG29" s="6"/>
      <c r="JDH29" s="6"/>
      <c r="JDI29" s="6"/>
      <c r="JDJ29" s="6"/>
      <c r="JDK29" s="6"/>
      <c r="JDL29" s="6"/>
      <c r="JDM29" s="6"/>
      <c r="JDN29" s="6"/>
      <c r="JDO29" s="6"/>
      <c r="JDP29" s="6"/>
      <c r="JDQ29" s="6"/>
      <c r="JDR29" s="6"/>
      <c r="JDS29" s="6"/>
      <c r="JDT29" s="6"/>
      <c r="JDU29" s="6"/>
      <c r="JDV29" s="6"/>
      <c r="JDW29" s="6"/>
      <c r="JDX29" s="6"/>
      <c r="JDY29" s="6"/>
      <c r="JDZ29" s="6"/>
      <c r="JEA29" s="6"/>
      <c r="JEB29" s="6"/>
      <c r="JEC29" s="6"/>
      <c r="JED29" s="6"/>
      <c r="JEE29" s="6"/>
      <c r="JEF29" s="6"/>
      <c r="JEG29" s="6"/>
      <c r="JEH29" s="6"/>
      <c r="JEI29" s="6"/>
      <c r="JEJ29" s="6"/>
      <c r="JEK29" s="6"/>
      <c r="JEL29" s="6"/>
      <c r="JEM29" s="6"/>
      <c r="JEN29" s="6"/>
      <c r="JEO29" s="6"/>
      <c r="JEP29" s="6"/>
      <c r="JEQ29" s="6"/>
      <c r="JER29" s="6"/>
      <c r="JES29" s="6"/>
      <c r="JET29" s="6"/>
      <c r="JEU29" s="6"/>
      <c r="JEV29" s="6"/>
      <c r="JEW29" s="6"/>
      <c r="JEX29" s="6"/>
      <c r="JEY29" s="6"/>
      <c r="JEZ29" s="6"/>
      <c r="JFA29" s="6"/>
      <c r="JFB29" s="6"/>
      <c r="JFC29" s="6"/>
      <c r="JFD29" s="6"/>
      <c r="JFE29" s="6"/>
      <c r="JFF29" s="6"/>
      <c r="JFG29" s="6"/>
      <c r="JFH29" s="6"/>
      <c r="JFI29" s="6"/>
      <c r="JFJ29" s="6"/>
      <c r="JFK29" s="6"/>
      <c r="JFL29" s="6"/>
      <c r="JFM29" s="6"/>
      <c r="JFN29" s="6"/>
      <c r="JFO29" s="6"/>
      <c r="JFP29" s="6"/>
      <c r="JFQ29" s="6"/>
      <c r="JFR29" s="6"/>
      <c r="JFS29" s="6"/>
      <c r="JFT29" s="6"/>
      <c r="JFU29" s="6"/>
      <c r="JFV29" s="6"/>
      <c r="JFW29" s="6"/>
      <c r="JFX29" s="6"/>
      <c r="JFY29" s="6"/>
      <c r="JFZ29" s="6"/>
      <c r="JGA29" s="6"/>
      <c r="JGB29" s="6"/>
      <c r="JGC29" s="6"/>
      <c r="JGD29" s="6"/>
      <c r="JGE29" s="6"/>
      <c r="JGF29" s="6"/>
      <c r="JGG29" s="6"/>
      <c r="JGH29" s="6"/>
      <c r="JGI29" s="6"/>
      <c r="JGJ29" s="6"/>
      <c r="JGK29" s="6"/>
      <c r="JGL29" s="6"/>
      <c r="JGM29" s="6"/>
      <c r="JGN29" s="6"/>
      <c r="JGO29" s="6"/>
      <c r="JGP29" s="6"/>
      <c r="JGQ29" s="6"/>
      <c r="JGR29" s="6"/>
      <c r="JGS29" s="6"/>
      <c r="JGT29" s="6"/>
      <c r="JGU29" s="6"/>
      <c r="JGV29" s="6"/>
      <c r="JGW29" s="6"/>
      <c r="JGX29" s="6"/>
      <c r="JGY29" s="6"/>
      <c r="JGZ29" s="6"/>
      <c r="JHA29" s="6"/>
      <c r="JHB29" s="6"/>
      <c r="JHC29" s="6"/>
      <c r="JHD29" s="6"/>
      <c r="JHE29" s="6"/>
      <c r="JHF29" s="6"/>
      <c r="JHG29" s="6"/>
      <c r="JHH29" s="6"/>
      <c r="JHI29" s="6"/>
      <c r="JHJ29" s="6"/>
      <c r="JHK29" s="6"/>
      <c r="JHL29" s="6"/>
      <c r="JHM29" s="6"/>
      <c r="JHN29" s="6"/>
      <c r="JHO29" s="6"/>
      <c r="JHP29" s="6"/>
      <c r="JHQ29" s="6"/>
      <c r="JHR29" s="6"/>
      <c r="JHS29" s="6"/>
      <c r="JHT29" s="6"/>
      <c r="JHU29" s="6"/>
      <c r="JHV29" s="6"/>
      <c r="JHW29" s="6"/>
      <c r="JHX29" s="6"/>
      <c r="JHY29" s="6"/>
      <c r="JHZ29" s="6"/>
      <c r="JIA29" s="6"/>
      <c r="JIB29" s="6"/>
      <c r="JIC29" s="6"/>
      <c r="JID29" s="6"/>
      <c r="JIE29" s="6"/>
      <c r="JIF29" s="6"/>
      <c r="JIG29" s="6"/>
      <c r="JIH29" s="6"/>
      <c r="JII29" s="6"/>
      <c r="JIJ29" s="6"/>
      <c r="JIK29" s="6"/>
      <c r="JIL29" s="6"/>
      <c r="JIM29" s="6"/>
      <c r="JIN29" s="6"/>
      <c r="JIO29" s="6"/>
      <c r="JIP29" s="6"/>
      <c r="JIQ29" s="6"/>
      <c r="JIR29" s="6"/>
      <c r="JIS29" s="6"/>
      <c r="JIT29" s="6"/>
      <c r="JIU29" s="6"/>
      <c r="JIV29" s="6"/>
      <c r="JIW29" s="6"/>
      <c r="JIX29" s="6"/>
      <c r="JIY29" s="6"/>
      <c r="JIZ29" s="6"/>
      <c r="JJA29" s="6"/>
      <c r="JJB29" s="6"/>
      <c r="JJC29" s="6"/>
      <c r="JJD29" s="6"/>
      <c r="JJE29" s="6"/>
      <c r="JJF29" s="6"/>
      <c r="JJG29" s="6"/>
      <c r="JJH29" s="6"/>
      <c r="JJI29" s="6"/>
      <c r="JJJ29" s="6"/>
      <c r="JJK29" s="6"/>
      <c r="JJL29" s="6"/>
      <c r="JJM29" s="6"/>
      <c r="JJN29" s="6"/>
      <c r="JJO29" s="6"/>
      <c r="JJP29" s="6"/>
      <c r="JJQ29" s="6"/>
      <c r="JJR29" s="6"/>
      <c r="JJS29" s="6"/>
      <c r="JJT29" s="6"/>
      <c r="JJU29" s="6"/>
      <c r="JJV29" s="6"/>
      <c r="JJW29" s="6"/>
      <c r="JJX29" s="6"/>
      <c r="JJY29" s="6"/>
      <c r="JJZ29" s="6"/>
      <c r="JKA29" s="6"/>
      <c r="JKB29" s="6"/>
      <c r="JKC29" s="6"/>
      <c r="JKD29" s="6"/>
      <c r="JKE29" s="6"/>
      <c r="JKF29" s="6"/>
      <c r="JKG29" s="6"/>
      <c r="JKH29" s="6"/>
      <c r="JKI29" s="6"/>
      <c r="JKJ29" s="6"/>
      <c r="JKK29" s="6"/>
      <c r="JKL29" s="6"/>
      <c r="JKM29" s="6"/>
      <c r="JKN29" s="6"/>
      <c r="JKO29" s="6"/>
      <c r="JKP29" s="6"/>
      <c r="JKQ29" s="6"/>
      <c r="JKR29" s="6"/>
      <c r="JKS29" s="6"/>
      <c r="JKT29" s="6"/>
      <c r="JKU29" s="6"/>
      <c r="JKV29" s="6"/>
      <c r="JKW29" s="6"/>
      <c r="JKX29" s="6"/>
      <c r="JKY29" s="6"/>
      <c r="JKZ29" s="6"/>
      <c r="JLA29" s="6"/>
      <c r="JLB29" s="6"/>
      <c r="JLC29" s="6"/>
      <c r="JLD29" s="6"/>
      <c r="JLE29" s="6"/>
      <c r="JLF29" s="6"/>
      <c r="JLG29" s="6"/>
      <c r="JLH29" s="6"/>
      <c r="JLI29" s="6"/>
      <c r="JLJ29" s="6"/>
      <c r="JLK29" s="6"/>
      <c r="JLL29" s="6"/>
      <c r="JLM29" s="6"/>
      <c r="JLN29" s="6"/>
      <c r="JLO29" s="6"/>
      <c r="JLP29" s="6"/>
      <c r="JLQ29" s="6"/>
      <c r="JLR29" s="6"/>
      <c r="JLS29" s="6"/>
      <c r="JLT29" s="6"/>
      <c r="JLU29" s="6"/>
      <c r="JLV29" s="6"/>
      <c r="JLW29" s="6"/>
      <c r="JLX29" s="6"/>
      <c r="JLY29" s="6"/>
      <c r="JLZ29" s="6"/>
      <c r="JMA29" s="6"/>
      <c r="JMB29" s="6"/>
      <c r="JMC29" s="6"/>
      <c r="JMD29" s="6"/>
      <c r="JME29" s="6"/>
      <c r="JMF29" s="6"/>
      <c r="JMG29" s="6"/>
      <c r="JMH29" s="6"/>
      <c r="JMI29" s="6"/>
      <c r="JMJ29" s="6"/>
      <c r="JMK29" s="6"/>
      <c r="JML29" s="6"/>
      <c r="JMM29" s="6"/>
      <c r="JMN29" s="6"/>
      <c r="JMO29" s="6"/>
      <c r="JMP29" s="6"/>
      <c r="JMQ29" s="6"/>
      <c r="JMR29" s="6"/>
      <c r="JMS29" s="6"/>
      <c r="JMT29" s="6"/>
      <c r="JMU29" s="6"/>
      <c r="JMV29" s="6"/>
      <c r="JMW29" s="6"/>
      <c r="JMX29" s="6"/>
      <c r="JMY29" s="6"/>
      <c r="JMZ29" s="6"/>
      <c r="JNA29" s="6"/>
      <c r="JNB29" s="6"/>
      <c r="JNC29" s="6"/>
      <c r="JND29" s="6"/>
      <c r="JNE29" s="6"/>
      <c r="JNF29" s="6"/>
      <c r="JNG29" s="6"/>
      <c r="JNH29" s="6"/>
      <c r="JNI29" s="6"/>
      <c r="JNJ29" s="6"/>
      <c r="JNK29" s="6"/>
      <c r="JNL29" s="6"/>
      <c r="JNM29" s="6"/>
      <c r="JNN29" s="6"/>
      <c r="JNO29" s="6"/>
      <c r="JNP29" s="6"/>
      <c r="JNQ29" s="6"/>
      <c r="JNR29" s="6"/>
      <c r="JNS29" s="6"/>
      <c r="JNT29" s="6"/>
      <c r="JNU29" s="6"/>
      <c r="JNV29" s="6"/>
      <c r="JNW29" s="6"/>
      <c r="JNX29" s="6"/>
      <c r="JNY29" s="6"/>
      <c r="JNZ29" s="6"/>
      <c r="JOA29" s="6"/>
      <c r="JOB29" s="6"/>
      <c r="JOC29" s="6"/>
      <c r="JOD29" s="6"/>
      <c r="JOE29" s="6"/>
      <c r="JOF29" s="6"/>
      <c r="JOG29" s="6"/>
      <c r="JOH29" s="6"/>
      <c r="JOI29" s="6"/>
      <c r="JOJ29" s="6"/>
      <c r="JOK29" s="6"/>
      <c r="JOL29" s="6"/>
      <c r="JOM29" s="6"/>
      <c r="JON29" s="6"/>
      <c r="JOO29" s="6"/>
      <c r="JOP29" s="6"/>
      <c r="JOQ29" s="6"/>
      <c r="JOR29" s="6"/>
      <c r="JOS29" s="6"/>
      <c r="JOT29" s="6"/>
      <c r="JOU29" s="6"/>
      <c r="JOV29" s="6"/>
      <c r="JOW29" s="6"/>
      <c r="JOX29" s="6"/>
      <c r="JOY29" s="6"/>
      <c r="JOZ29" s="6"/>
      <c r="JPA29" s="6"/>
      <c r="JPB29" s="6"/>
      <c r="JPC29" s="6"/>
      <c r="JPD29" s="6"/>
      <c r="JPE29" s="6"/>
      <c r="JPF29" s="6"/>
      <c r="JPG29" s="6"/>
      <c r="JPH29" s="6"/>
      <c r="JPI29" s="6"/>
      <c r="JPJ29" s="6"/>
      <c r="JPK29" s="6"/>
      <c r="JPL29" s="6"/>
      <c r="JPM29" s="6"/>
      <c r="JPN29" s="6"/>
      <c r="JPO29" s="6"/>
      <c r="JPP29" s="6"/>
      <c r="JPQ29" s="6"/>
      <c r="JPR29" s="6"/>
      <c r="JPS29" s="6"/>
      <c r="JPT29" s="6"/>
      <c r="JPU29" s="6"/>
      <c r="JPV29" s="6"/>
      <c r="JPW29" s="6"/>
      <c r="JPX29" s="6"/>
      <c r="JPY29" s="6"/>
      <c r="JPZ29" s="6"/>
      <c r="JQA29" s="6"/>
      <c r="JQB29" s="6"/>
      <c r="JQC29" s="6"/>
      <c r="JQD29" s="6"/>
      <c r="JQE29" s="6"/>
      <c r="JQF29" s="6"/>
      <c r="JQG29" s="6"/>
      <c r="JQH29" s="6"/>
      <c r="JQI29" s="6"/>
      <c r="JQJ29" s="6"/>
      <c r="JQK29" s="6"/>
      <c r="JQL29" s="6"/>
      <c r="JQM29" s="6"/>
      <c r="JQN29" s="6"/>
      <c r="JQO29" s="6"/>
      <c r="JQP29" s="6"/>
      <c r="JQQ29" s="6"/>
      <c r="JQR29" s="6"/>
      <c r="JQS29" s="6"/>
      <c r="JQT29" s="6"/>
      <c r="JQU29" s="6"/>
      <c r="JQV29" s="6"/>
      <c r="JQW29" s="6"/>
      <c r="JQX29" s="6"/>
      <c r="JQY29" s="6"/>
      <c r="JQZ29" s="6"/>
      <c r="JRA29" s="6"/>
      <c r="JRB29" s="6"/>
      <c r="JRC29" s="6"/>
      <c r="JRD29" s="6"/>
      <c r="JRE29" s="6"/>
      <c r="JRF29" s="6"/>
      <c r="JRG29" s="6"/>
      <c r="JRH29" s="6"/>
      <c r="JRI29" s="6"/>
      <c r="JRJ29" s="6"/>
      <c r="JRK29" s="6"/>
      <c r="JRL29" s="6"/>
      <c r="JRM29" s="6"/>
      <c r="JRN29" s="6"/>
      <c r="JRO29" s="6"/>
      <c r="JRP29" s="6"/>
      <c r="JRQ29" s="6"/>
      <c r="JRR29" s="6"/>
      <c r="JRS29" s="6"/>
      <c r="JRT29" s="6"/>
      <c r="JRU29" s="6"/>
      <c r="JRV29" s="6"/>
      <c r="JRW29" s="6"/>
      <c r="JRX29" s="6"/>
      <c r="JRY29" s="6"/>
      <c r="JRZ29" s="6"/>
      <c r="JSA29" s="6"/>
      <c r="JSB29" s="6"/>
      <c r="JSC29" s="6"/>
      <c r="JSD29" s="6"/>
      <c r="JSE29" s="6"/>
      <c r="JSF29" s="6"/>
      <c r="JSG29" s="6"/>
      <c r="JSH29" s="6"/>
      <c r="JSI29" s="6"/>
      <c r="JSJ29" s="6"/>
      <c r="JSK29" s="6"/>
      <c r="JSL29" s="6"/>
      <c r="JSM29" s="6"/>
      <c r="JSN29" s="6"/>
      <c r="JSO29" s="6"/>
      <c r="JSP29" s="6"/>
      <c r="JSQ29" s="6"/>
      <c r="JSR29" s="6"/>
      <c r="JSS29" s="6"/>
      <c r="JST29" s="6"/>
      <c r="JSU29" s="6"/>
      <c r="JSV29" s="6"/>
      <c r="JSW29" s="6"/>
      <c r="JSX29" s="6"/>
      <c r="JSY29" s="6"/>
      <c r="JSZ29" s="6"/>
      <c r="JTA29" s="6"/>
      <c r="JTB29" s="6"/>
      <c r="JTC29" s="6"/>
      <c r="JTD29" s="6"/>
      <c r="JTE29" s="6"/>
      <c r="JTF29" s="6"/>
      <c r="JTG29" s="6"/>
      <c r="JTH29" s="6"/>
      <c r="JTI29" s="6"/>
      <c r="JTJ29" s="6"/>
      <c r="JTK29" s="6"/>
      <c r="JTL29" s="6"/>
      <c r="JTM29" s="6"/>
      <c r="JTN29" s="6"/>
      <c r="JTO29" s="6"/>
      <c r="JTP29" s="6"/>
      <c r="JTQ29" s="6"/>
      <c r="JTR29" s="6"/>
      <c r="JTS29" s="6"/>
      <c r="JTT29" s="6"/>
      <c r="JTU29" s="6"/>
      <c r="JTV29" s="6"/>
      <c r="JTW29" s="6"/>
      <c r="JTX29" s="6"/>
      <c r="JTY29" s="6"/>
      <c r="JTZ29" s="6"/>
      <c r="JUA29" s="6"/>
      <c r="JUB29" s="6"/>
      <c r="JUC29" s="6"/>
      <c r="JUD29" s="6"/>
      <c r="JUE29" s="6"/>
      <c r="JUF29" s="6"/>
      <c r="JUG29" s="6"/>
      <c r="JUH29" s="6"/>
      <c r="JUI29" s="6"/>
      <c r="JUJ29" s="6"/>
      <c r="JUK29" s="6"/>
      <c r="JUL29" s="6"/>
      <c r="JUM29" s="6"/>
      <c r="JUN29" s="6"/>
      <c r="JUO29" s="6"/>
      <c r="JUP29" s="6"/>
      <c r="JUQ29" s="6"/>
      <c r="JUR29" s="6"/>
      <c r="JUS29" s="6"/>
      <c r="JUT29" s="6"/>
      <c r="JUU29" s="6"/>
      <c r="JUV29" s="6"/>
      <c r="JUW29" s="6"/>
      <c r="JUX29" s="6"/>
      <c r="JUY29" s="6"/>
      <c r="JUZ29" s="6"/>
      <c r="JVA29" s="6"/>
      <c r="JVB29" s="6"/>
      <c r="JVC29" s="6"/>
      <c r="JVD29" s="6"/>
      <c r="JVE29" s="6"/>
      <c r="JVF29" s="6"/>
      <c r="JVG29" s="6"/>
      <c r="JVH29" s="6"/>
      <c r="JVI29" s="6"/>
      <c r="JVJ29" s="6"/>
      <c r="JVK29" s="6"/>
      <c r="JVL29" s="6"/>
      <c r="JVM29" s="6"/>
      <c r="JVN29" s="6"/>
      <c r="JVO29" s="6"/>
      <c r="JVP29" s="6"/>
      <c r="JVQ29" s="6"/>
      <c r="JVR29" s="6"/>
      <c r="JVS29" s="6"/>
      <c r="JVT29" s="6"/>
      <c r="JVU29" s="6"/>
      <c r="JVV29" s="6"/>
      <c r="JVW29" s="6"/>
      <c r="JVX29" s="6"/>
      <c r="JVY29" s="6"/>
      <c r="JVZ29" s="6"/>
      <c r="JWA29" s="6"/>
      <c r="JWB29" s="6"/>
      <c r="JWC29" s="6"/>
      <c r="JWD29" s="6"/>
      <c r="JWE29" s="6"/>
      <c r="JWF29" s="6"/>
      <c r="JWG29" s="6"/>
      <c r="JWH29" s="6"/>
      <c r="JWI29" s="6"/>
      <c r="JWJ29" s="6"/>
      <c r="JWK29" s="6"/>
      <c r="JWL29" s="6"/>
      <c r="JWM29" s="6"/>
      <c r="JWN29" s="6"/>
      <c r="JWO29" s="6"/>
      <c r="JWP29" s="6"/>
      <c r="JWQ29" s="6"/>
      <c r="JWR29" s="6"/>
      <c r="JWS29" s="6"/>
      <c r="JWT29" s="6"/>
      <c r="JWU29" s="6"/>
      <c r="JWV29" s="6"/>
      <c r="JWW29" s="6"/>
      <c r="JWX29" s="6"/>
      <c r="JWY29" s="6"/>
      <c r="JWZ29" s="6"/>
      <c r="JXA29" s="6"/>
      <c r="JXB29" s="6"/>
      <c r="JXC29" s="6"/>
      <c r="JXD29" s="6"/>
      <c r="JXE29" s="6"/>
      <c r="JXF29" s="6"/>
      <c r="JXG29" s="6"/>
      <c r="JXH29" s="6"/>
      <c r="JXI29" s="6"/>
      <c r="JXJ29" s="6"/>
      <c r="JXK29" s="6"/>
      <c r="JXL29" s="6"/>
      <c r="JXM29" s="6"/>
      <c r="JXN29" s="6"/>
      <c r="JXO29" s="6"/>
      <c r="JXP29" s="6"/>
      <c r="JXQ29" s="6"/>
      <c r="JXR29" s="6"/>
      <c r="JXS29" s="6"/>
      <c r="JXT29" s="6"/>
      <c r="JXU29" s="6"/>
      <c r="JXV29" s="6"/>
      <c r="JXW29" s="6"/>
      <c r="JXX29" s="6"/>
      <c r="JXY29" s="6"/>
      <c r="JXZ29" s="6"/>
      <c r="JYA29" s="6"/>
      <c r="JYB29" s="6"/>
      <c r="JYC29" s="6"/>
      <c r="JYD29" s="6"/>
      <c r="JYE29" s="6"/>
      <c r="JYF29" s="6"/>
      <c r="JYG29" s="6"/>
      <c r="JYH29" s="6"/>
      <c r="JYI29" s="6"/>
      <c r="JYJ29" s="6"/>
      <c r="JYK29" s="6"/>
      <c r="JYL29" s="6"/>
      <c r="JYM29" s="6"/>
      <c r="JYN29" s="6"/>
      <c r="JYO29" s="6"/>
      <c r="JYP29" s="6"/>
      <c r="JYQ29" s="6"/>
      <c r="JYR29" s="6"/>
      <c r="JYS29" s="6"/>
      <c r="JYT29" s="6"/>
      <c r="JYU29" s="6"/>
      <c r="JYV29" s="6"/>
      <c r="JYW29" s="6"/>
      <c r="JYX29" s="6"/>
      <c r="JYY29" s="6"/>
      <c r="JYZ29" s="6"/>
      <c r="JZA29" s="6"/>
      <c r="JZB29" s="6"/>
      <c r="JZC29" s="6"/>
      <c r="JZD29" s="6"/>
      <c r="JZE29" s="6"/>
      <c r="JZF29" s="6"/>
      <c r="JZG29" s="6"/>
      <c r="JZH29" s="6"/>
      <c r="JZI29" s="6"/>
      <c r="JZJ29" s="6"/>
      <c r="JZK29" s="6"/>
      <c r="JZL29" s="6"/>
      <c r="JZM29" s="6"/>
      <c r="JZN29" s="6"/>
      <c r="JZO29" s="6"/>
      <c r="JZP29" s="6"/>
      <c r="JZQ29" s="6"/>
      <c r="JZR29" s="6"/>
      <c r="JZS29" s="6"/>
      <c r="JZT29" s="6"/>
      <c r="JZU29" s="6"/>
      <c r="JZV29" s="6"/>
      <c r="JZW29" s="6"/>
      <c r="JZX29" s="6"/>
      <c r="JZY29" s="6"/>
      <c r="JZZ29" s="6"/>
      <c r="KAA29" s="6"/>
      <c r="KAB29" s="6"/>
      <c r="KAC29" s="6"/>
      <c r="KAD29" s="6"/>
      <c r="KAE29" s="6"/>
      <c r="KAF29" s="6"/>
      <c r="KAG29" s="6"/>
      <c r="KAH29" s="6"/>
      <c r="KAI29" s="6"/>
      <c r="KAJ29" s="6"/>
      <c r="KAK29" s="6"/>
      <c r="KAL29" s="6"/>
      <c r="KAM29" s="6"/>
      <c r="KAN29" s="6"/>
      <c r="KAO29" s="6"/>
      <c r="KAP29" s="6"/>
      <c r="KAQ29" s="6"/>
      <c r="KAR29" s="6"/>
      <c r="KAS29" s="6"/>
      <c r="KAT29" s="6"/>
      <c r="KAU29" s="6"/>
      <c r="KAV29" s="6"/>
      <c r="KAW29" s="6"/>
      <c r="KAX29" s="6"/>
      <c r="KAY29" s="6"/>
      <c r="KAZ29" s="6"/>
      <c r="KBA29" s="6"/>
      <c r="KBB29" s="6"/>
      <c r="KBC29" s="6"/>
      <c r="KBD29" s="6"/>
      <c r="KBE29" s="6"/>
      <c r="KBF29" s="6"/>
      <c r="KBG29" s="6"/>
      <c r="KBH29" s="6"/>
      <c r="KBI29" s="6"/>
      <c r="KBJ29" s="6"/>
      <c r="KBK29" s="6"/>
      <c r="KBL29" s="6"/>
      <c r="KBM29" s="6"/>
      <c r="KBN29" s="6"/>
      <c r="KBO29" s="6"/>
      <c r="KBP29" s="6"/>
      <c r="KBQ29" s="6"/>
      <c r="KBR29" s="6"/>
      <c r="KBS29" s="6"/>
      <c r="KBT29" s="6"/>
      <c r="KBU29" s="6"/>
      <c r="KBV29" s="6"/>
      <c r="KBW29" s="6"/>
      <c r="KBX29" s="6"/>
      <c r="KBY29" s="6"/>
      <c r="KBZ29" s="6"/>
      <c r="KCA29" s="6"/>
      <c r="KCB29" s="6"/>
      <c r="KCC29" s="6"/>
      <c r="KCD29" s="6"/>
      <c r="KCE29" s="6"/>
      <c r="KCF29" s="6"/>
      <c r="KCG29" s="6"/>
      <c r="KCH29" s="6"/>
      <c r="KCI29" s="6"/>
      <c r="KCJ29" s="6"/>
      <c r="KCK29" s="6"/>
      <c r="KCL29" s="6"/>
      <c r="KCM29" s="6"/>
      <c r="KCN29" s="6"/>
      <c r="KCO29" s="6"/>
      <c r="KCP29" s="6"/>
      <c r="KCQ29" s="6"/>
      <c r="KCR29" s="6"/>
      <c r="KCS29" s="6"/>
      <c r="KCT29" s="6"/>
      <c r="KCU29" s="6"/>
      <c r="KCV29" s="6"/>
      <c r="KCW29" s="6"/>
      <c r="KCX29" s="6"/>
      <c r="KCY29" s="6"/>
      <c r="KCZ29" s="6"/>
      <c r="KDA29" s="6"/>
      <c r="KDB29" s="6"/>
      <c r="KDC29" s="6"/>
      <c r="KDD29" s="6"/>
      <c r="KDE29" s="6"/>
      <c r="KDF29" s="6"/>
      <c r="KDG29" s="6"/>
      <c r="KDH29" s="6"/>
      <c r="KDI29" s="6"/>
      <c r="KDJ29" s="6"/>
      <c r="KDK29" s="6"/>
      <c r="KDL29" s="6"/>
      <c r="KDM29" s="6"/>
      <c r="KDN29" s="6"/>
      <c r="KDO29" s="6"/>
      <c r="KDP29" s="6"/>
      <c r="KDQ29" s="6"/>
      <c r="KDR29" s="6"/>
      <c r="KDS29" s="6"/>
      <c r="KDT29" s="6"/>
      <c r="KDU29" s="6"/>
      <c r="KDV29" s="6"/>
      <c r="KDW29" s="6"/>
      <c r="KDX29" s="6"/>
      <c r="KDY29" s="6"/>
      <c r="KDZ29" s="6"/>
      <c r="KEA29" s="6"/>
      <c r="KEB29" s="6"/>
      <c r="KEC29" s="6"/>
      <c r="KED29" s="6"/>
      <c r="KEE29" s="6"/>
      <c r="KEF29" s="6"/>
      <c r="KEG29" s="6"/>
      <c r="KEH29" s="6"/>
      <c r="KEI29" s="6"/>
      <c r="KEJ29" s="6"/>
      <c r="KEK29" s="6"/>
      <c r="KEL29" s="6"/>
      <c r="KEM29" s="6"/>
      <c r="KEN29" s="6"/>
      <c r="KEO29" s="6"/>
      <c r="KEP29" s="6"/>
      <c r="KEQ29" s="6"/>
      <c r="KER29" s="6"/>
      <c r="KES29" s="6"/>
      <c r="KET29" s="6"/>
      <c r="KEU29" s="6"/>
      <c r="KEV29" s="6"/>
      <c r="KEW29" s="6"/>
      <c r="KEX29" s="6"/>
      <c r="KEY29" s="6"/>
      <c r="KEZ29" s="6"/>
      <c r="KFA29" s="6"/>
      <c r="KFB29" s="6"/>
      <c r="KFC29" s="6"/>
      <c r="KFD29" s="6"/>
      <c r="KFE29" s="6"/>
      <c r="KFF29" s="6"/>
      <c r="KFG29" s="6"/>
      <c r="KFH29" s="6"/>
      <c r="KFI29" s="6"/>
      <c r="KFJ29" s="6"/>
      <c r="KFK29" s="6"/>
      <c r="KFL29" s="6"/>
      <c r="KFM29" s="6"/>
      <c r="KFN29" s="6"/>
      <c r="KFO29" s="6"/>
      <c r="KFP29" s="6"/>
      <c r="KFQ29" s="6"/>
      <c r="KFR29" s="6"/>
      <c r="KFS29" s="6"/>
      <c r="KFT29" s="6"/>
      <c r="KFU29" s="6"/>
      <c r="KFV29" s="6"/>
      <c r="KFW29" s="6"/>
      <c r="KFX29" s="6"/>
      <c r="KFY29" s="6"/>
      <c r="KFZ29" s="6"/>
      <c r="KGA29" s="6"/>
      <c r="KGB29" s="6"/>
      <c r="KGC29" s="6"/>
      <c r="KGD29" s="6"/>
      <c r="KGE29" s="6"/>
      <c r="KGF29" s="6"/>
      <c r="KGG29" s="6"/>
      <c r="KGH29" s="6"/>
      <c r="KGI29" s="6"/>
      <c r="KGJ29" s="6"/>
      <c r="KGK29" s="6"/>
      <c r="KGL29" s="6"/>
      <c r="KGM29" s="6"/>
      <c r="KGN29" s="6"/>
      <c r="KGO29" s="6"/>
      <c r="KGP29" s="6"/>
      <c r="KGQ29" s="6"/>
      <c r="KGR29" s="6"/>
      <c r="KGS29" s="6"/>
      <c r="KGT29" s="6"/>
      <c r="KGU29" s="6"/>
      <c r="KGV29" s="6"/>
      <c r="KGW29" s="6"/>
      <c r="KGX29" s="6"/>
      <c r="KGY29" s="6"/>
      <c r="KGZ29" s="6"/>
      <c r="KHA29" s="6"/>
      <c r="KHB29" s="6"/>
      <c r="KHC29" s="6"/>
      <c r="KHD29" s="6"/>
      <c r="KHE29" s="6"/>
      <c r="KHF29" s="6"/>
      <c r="KHG29" s="6"/>
      <c r="KHH29" s="6"/>
      <c r="KHI29" s="6"/>
      <c r="KHJ29" s="6"/>
      <c r="KHK29" s="6"/>
      <c r="KHL29" s="6"/>
      <c r="KHM29" s="6"/>
      <c r="KHN29" s="6"/>
      <c r="KHO29" s="6"/>
      <c r="KHP29" s="6"/>
      <c r="KHQ29" s="6"/>
      <c r="KHR29" s="6"/>
      <c r="KHS29" s="6"/>
      <c r="KHT29" s="6"/>
      <c r="KHU29" s="6"/>
      <c r="KHV29" s="6"/>
      <c r="KHW29" s="6"/>
      <c r="KHX29" s="6"/>
      <c r="KHY29" s="6"/>
      <c r="KHZ29" s="6"/>
      <c r="KIA29" s="6"/>
      <c r="KIB29" s="6"/>
      <c r="KIC29" s="6"/>
      <c r="KID29" s="6"/>
      <c r="KIE29" s="6"/>
      <c r="KIF29" s="6"/>
      <c r="KIG29" s="6"/>
      <c r="KIH29" s="6"/>
      <c r="KII29" s="6"/>
      <c r="KIJ29" s="6"/>
      <c r="KIK29" s="6"/>
      <c r="KIL29" s="6"/>
      <c r="KIM29" s="6"/>
      <c r="KIN29" s="6"/>
      <c r="KIO29" s="6"/>
      <c r="KIP29" s="6"/>
      <c r="KIQ29" s="6"/>
      <c r="KIR29" s="6"/>
      <c r="KIS29" s="6"/>
      <c r="KIT29" s="6"/>
      <c r="KIU29" s="6"/>
      <c r="KIV29" s="6"/>
      <c r="KIW29" s="6"/>
      <c r="KIX29" s="6"/>
      <c r="KIY29" s="6"/>
      <c r="KIZ29" s="6"/>
      <c r="KJA29" s="6"/>
      <c r="KJB29" s="6"/>
      <c r="KJC29" s="6"/>
      <c r="KJD29" s="6"/>
      <c r="KJE29" s="6"/>
      <c r="KJF29" s="6"/>
      <c r="KJG29" s="6"/>
      <c r="KJH29" s="6"/>
      <c r="KJI29" s="6"/>
      <c r="KJJ29" s="6"/>
      <c r="KJK29" s="6"/>
      <c r="KJL29" s="6"/>
      <c r="KJM29" s="6"/>
      <c r="KJN29" s="6"/>
      <c r="KJO29" s="6"/>
      <c r="KJP29" s="6"/>
      <c r="KJQ29" s="6"/>
      <c r="KJR29" s="6"/>
      <c r="KJS29" s="6"/>
      <c r="KJT29" s="6"/>
      <c r="KJU29" s="6"/>
      <c r="KJV29" s="6"/>
      <c r="KJW29" s="6"/>
      <c r="KJX29" s="6"/>
      <c r="KJY29" s="6"/>
      <c r="KJZ29" s="6"/>
      <c r="KKA29" s="6"/>
      <c r="KKB29" s="6"/>
      <c r="KKC29" s="6"/>
      <c r="KKD29" s="6"/>
      <c r="KKE29" s="6"/>
      <c r="KKF29" s="6"/>
      <c r="KKG29" s="6"/>
      <c r="KKH29" s="6"/>
      <c r="KKI29" s="6"/>
      <c r="KKJ29" s="6"/>
      <c r="KKK29" s="6"/>
      <c r="KKL29" s="6"/>
      <c r="KKM29" s="6"/>
      <c r="KKN29" s="6"/>
      <c r="KKO29" s="6"/>
      <c r="KKP29" s="6"/>
      <c r="KKQ29" s="6"/>
      <c r="KKR29" s="6"/>
      <c r="KKS29" s="6"/>
      <c r="KKT29" s="6"/>
      <c r="KKU29" s="6"/>
      <c r="KKV29" s="6"/>
      <c r="KKW29" s="6"/>
      <c r="KKX29" s="6"/>
      <c r="KKY29" s="6"/>
      <c r="KKZ29" s="6"/>
      <c r="KLA29" s="6"/>
      <c r="KLB29" s="6"/>
      <c r="KLC29" s="6"/>
      <c r="KLD29" s="6"/>
      <c r="KLE29" s="6"/>
      <c r="KLF29" s="6"/>
      <c r="KLG29" s="6"/>
      <c r="KLH29" s="6"/>
      <c r="KLI29" s="6"/>
      <c r="KLJ29" s="6"/>
      <c r="KLK29" s="6"/>
      <c r="KLL29" s="6"/>
      <c r="KLM29" s="6"/>
      <c r="KLN29" s="6"/>
      <c r="KLO29" s="6"/>
      <c r="KLP29" s="6"/>
      <c r="KLQ29" s="6"/>
      <c r="KLR29" s="6"/>
      <c r="KLS29" s="6"/>
      <c r="KLT29" s="6"/>
      <c r="KLU29" s="6"/>
      <c r="KLV29" s="6"/>
      <c r="KLW29" s="6"/>
      <c r="KLX29" s="6"/>
      <c r="KLY29" s="6"/>
      <c r="KLZ29" s="6"/>
      <c r="KMA29" s="6"/>
      <c r="KMB29" s="6"/>
      <c r="KMC29" s="6"/>
      <c r="KMD29" s="6"/>
      <c r="KME29" s="6"/>
      <c r="KMF29" s="6"/>
      <c r="KMG29" s="6"/>
      <c r="KMH29" s="6"/>
      <c r="KMI29" s="6"/>
      <c r="KMJ29" s="6"/>
      <c r="KMK29" s="6"/>
      <c r="KML29" s="6"/>
      <c r="KMM29" s="6"/>
      <c r="KMN29" s="6"/>
      <c r="KMO29" s="6"/>
      <c r="KMP29" s="6"/>
      <c r="KMQ29" s="6"/>
      <c r="KMR29" s="6"/>
      <c r="KMS29" s="6"/>
      <c r="KMT29" s="6"/>
      <c r="KMU29" s="6"/>
      <c r="KMV29" s="6"/>
      <c r="KMW29" s="6"/>
      <c r="KMX29" s="6"/>
      <c r="KMY29" s="6"/>
      <c r="KMZ29" s="6"/>
      <c r="KNA29" s="6"/>
      <c r="KNB29" s="6"/>
      <c r="KNC29" s="6"/>
      <c r="KND29" s="6"/>
      <c r="KNE29" s="6"/>
      <c r="KNF29" s="6"/>
      <c r="KNG29" s="6"/>
      <c r="KNH29" s="6"/>
      <c r="KNI29" s="6"/>
      <c r="KNJ29" s="6"/>
      <c r="KNK29" s="6"/>
      <c r="KNL29" s="6"/>
      <c r="KNM29" s="6"/>
      <c r="KNN29" s="6"/>
      <c r="KNO29" s="6"/>
      <c r="KNP29" s="6"/>
      <c r="KNQ29" s="6"/>
      <c r="KNR29" s="6"/>
      <c r="KNS29" s="6"/>
      <c r="KNT29" s="6"/>
      <c r="KNU29" s="6"/>
      <c r="KNV29" s="6"/>
      <c r="KNW29" s="6"/>
      <c r="KNX29" s="6"/>
      <c r="KNY29" s="6"/>
      <c r="KNZ29" s="6"/>
      <c r="KOA29" s="6"/>
      <c r="KOB29" s="6"/>
      <c r="KOC29" s="6"/>
      <c r="KOD29" s="6"/>
      <c r="KOE29" s="6"/>
      <c r="KOF29" s="6"/>
      <c r="KOG29" s="6"/>
      <c r="KOH29" s="6"/>
      <c r="KOI29" s="6"/>
      <c r="KOJ29" s="6"/>
      <c r="KOK29" s="6"/>
      <c r="KOL29" s="6"/>
      <c r="KOM29" s="6"/>
      <c r="KON29" s="6"/>
      <c r="KOO29" s="6"/>
      <c r="KOP29" s="6"/>
      <c r="KOQ29" s="6"/>
      <c r="KOR29" s="6"/>
      <c r="KOS29" s="6"/>
      <c r="KOT29" s="6"/>
      <c r="KOU29" s="6"/>
      <c r="KOV29" s="6"/>
      <c r="KOW29" s="6"/>
      <c r="KOX29" s="6"/>
      <c r="KOY29" s="6"/>
      <c r="KOZ29" s="6"/>
      <c r="KPA29" s="6"/>
      <c r="KPB29" s="6"/>
      <c r="KPC29" s="6"/>
      <c r="KPD29" s="6"/>
      <c r="KPE29" s="6"/>
      <c r="KPF29" s="6"/>
      <c r="KPG29" s="6"/>
      <c r="KPH29" s="6"/>
      <c r="KPI29" s="6"/>
      <c r="KPJ29" s="6"/>
      <c r="KPK29" s="6"/>
      <c r="KPL29" s="6"/>
      <c r="KPM29" s="6"/>
      <c r="KPN29" s="6"/>
      <c r="KPO29" s="6"/>
      <c r="KPP29" s="6"/>
      <c r="KPQ29" s="6"/>
      <c r="KPR29" s="6"/>
      <c r="KPS29" s="6"/>
      <c r="KPT29" s="6"/>
      <c r="KPU29" s="6"/>
      <c r="KPV29" s="6"/>
      <c r="KPW29" s="6"/>
      <c r="KPX29" s="6"/>
      <c r="KPY29" s="6"/>
      <c r="KPZ29" s="6"/>
      <c r="KQA29" s="6"/>
      <c r="KQB29" s="6"/>
      <c r="KQC29" s="6"/>
      <c r="KQD29" s="6"/>
      <c r="KQE29" s="6"/>
      <c r="KQF29" s="6"/>
      <c r="KQG29" s="6"/>
      <c r="KQH29" s="6"/>
      <c r="KQI29" s="6"/>
      <c r="KQJ29" s="6"/>
      <c r="KQK29" s="6"/>
      <c r="KQL29" s="6"/>
      <c r="KQM29" s="6"/>
      <c r="KQN29" s="6"/>
      <c r="KQO29" s="6"/>
      <c r="KQP29" s="6"/>
      <c r="KQQ29" s="6"/>
      <c r="KQR29" s="6"/>
      <c r="KQS29" s="6"/>
      <c r="KQT29" s="6"/>
      <c r="KQU29" s="6"/>
      <c r="KQV29" s="6"/>
      <c r="KQW29" s="6"/>
      <c r="KQX29" s="6"/>
      <c r="KQY29" s="6"/>
      <c r="KQZ29" s="6"/>
      <c r="KRA29" s="6"/>
      <c r="KRB29" s="6"/>
      <c r="KRC29" s="6"/>
      <c r="KRD29" s="6"/>
      <c r="KRE29" s="6"/>
      <c r="KRF29" s="6"/>
      <c r="KRG29" s="6"/>
      <c r="KRH29" s="6"/>
      <c r="KRI29" s="6"/>
      <c r="KRJ29" s="6"/>
      <c r="KRK29" s="6"/>
      <c r="KRL29" s="6"/>
      <c r="KRM29" s="6"/>
      <c r="KRN29" s="6"/>
      <c r="KRO29" s="6"/>
      <c r="KRP29" s="6"/>
      <c r="KRQ29" s="6"/>
      <c r="KRR29" s="6"/>
      <c r="KRS29" s="6"/>
      <c r="KRT29" s="6"/>
      <c r="KRU29" s="6"/>
      <c r="KRV29" s="6"/>
      <c r="KRW29" s="6"/>
      <c r="KRX29" s="6"/>
      <c r="KRY29" s="6"/>
      <c r="KRZ29" s="6"/>
      <c r="KSA29" s="6"/>
      <c r="KSB29" s="6"/>
      <c r="KSC29" s="6"/>
      <c r="KSD29" s="6"/>
      <c r="KSE29" s="6"/>
      <c r="KSF29" s="6"/>
      <c r="KSG29" s="6"/>
      <c r="KSH29" s="6"/>
      <c r="KSI29" s="6"/>
      <c r="KSJ29" s="6"/>
      <c r="KSK29" s="6"/>
      <c r="KSL29" s="6"/>
      <c r="KSM29" s="6"/>
      <c r="KSN29" s="6"/>
      <c r="KSO29" s="6"/>
      <c r="KSP29" s="6"/>
      <c r="KSQ29" s="6"/>
      <c r="KSR29" s="6"/>
      <c r="KSS29" s="6"/>
      <c r="KST29" s="6"/>
      <c r="KSU29" s="6"/>
      <c r="KSV29" s="6"/>
      <c r="KSW29" s="6"/>
      <c r="KSX29" s="6"/>
      <c r="KSY29" s="6"/>
      <c r="KSZ29" s="6"/>
      <c r="KTA29" s="6"/>
      <c r="KTB29" s="6"/>
      <c r="KTC29" s="6"/>
      <c r="KTD29" s="6"/>
      <c r="KTE29" s="6"/>
      <c r="KTF29" s="6"/>
      <c r="KTG29" s="6"/>
      <c r="KTH29" s="6"/>
      <c r="KTI29" s="6"/>
      <c r="KTJ29" s="6"/>
      <c r="KTK29" s="6"/>
      <c r="KTL29" s="6"/>
      <c r="KTM29" s="6"/>
      <c r="KTN29" s="6"/>
      <c r="KTO29" s="6"/>
      <c r="KTP29" s="6"/>
      <c r="KTQ29" s="6"/>
      <c r="KTR29" s="6"/>
      <c r="KTS29" s="6"/>
      <c r="KTT29" s="6"/>
      <c r="KTU29" s="6"/>
      <c r="KTV29" s="6"/>
      <c r="KTW29" s="6"/>
      <c r="KTX29" s="6"/>
      <c r="KTY29" s="6"/>
      <c r="KTZ29" s="6"/>
      <c r="KUA29" s="6"/>
      <c r="KUB29" s="6"/>
      <c r="KUC29" s="6"/>
      <c r="KUD29" s="6"/>
      <c r="KUE29" s="6"/>
      <c r="KUF29" s="6"/>
      <c r="KUG29" s="6"/>
      <c r="KUH29" s="6"/>
      <c r="KUI29" s="6"/>
      <c r="KUJ29" s="6"/>
      <c r="KUK29" s="6"/>
      <c r="KUL29" s="6"/>
      <c r="KUM29" s="6"/>
      <c r="KUN29" s="6"/>
      <c r="KUO29" s="6"/>
      <c r="KUP29" s="6"/>
      <c r="KUQ29" s="6"/>
      <c r="KUR29" s="6"/>
      <c r="KUS29" s="6"/>
      <c r="KUT29" s="6"/>
      <c r="KUU29" s="6"/>
      <c r="KUV29" s="6"/>
      <c r="KUW29" s="6"/>
      <c r="KUX29" s="6"/>
      <c r="KUY29" s="6"/>
      <c r="KUZ29" s="6"/>
      <c r="KVA29" s="6"/>
      <c r="KVB29" s="6"/>
      <c r="KVC29" s="6"/>
      <c r="KVD29" s="6"/>
      <c r="KVE29" s="6"/>
      <c r="KVF29" s="6"/>
      <c r="KVG29" s="6"/>
      <c r="KVH29" s="6"/>
      <c r="KVI29" s="6"/>
      <c r="KVJ29" s="6"/>
      <c r="KVK29" s="6"/>
      <c r="KVL29" s="6"/>
      <c r="KVM29" s="6"/>
      <c r="KVN29" s="6"/>
      <c r="KVO29" s="6"/>
      <c r="KVP29" s="6"/>
      <c r="KVQ29" s="6"/>
      <c r="KVR29" s="6"/>
      <c r="KVS29" s="6"/>
      <c r="KVT29" s="6"/>
      <c r="KVU29" s="6"/>
      <c r="KVV29" s="6"/>
      <c r="KVW29" s="6"/>
      <c r="KVX29" s="6"/>
      <c r="KVY29" s="6"/>
      <c r="KVZ29" s="6"/>
      <c r="KWA29" s="6"/>
      <c r="KWB29" s="6"/>
      <c r="KWC29" s="6"/>
      <c r="KWD29" s="6"/>
      <c r="KWE29" s="6"/>
      <c r="KWF29" s="6"/>
      <c r="KWG29" s="6"/>
      <c r="KWH29" s="6"/>
      <c r="KWI29" s="6"/>
      <c r="KWJ29" s="6"/>
      <c r="KWK29" s="6"/>
      <c r="KWL29" s="6"/>
      <c r="KWM29" s="6"/>
      <c r="KWN29" s="6"/>
      <c r="KWO29" s="6"/>
      <c r="KWP29" s="6"/>
      <c r="KWQ29" s="6"/>
      <c r="KWR29" s="6"/>
      <c r="KWS29" s="6"/>
      <c r="KWT29" s="6"/>
      <c r="KWU29" s="6"/>
      <c r="KWV29" s="6"/>
      <c r="KWW29" s="6"/>
      <c r="KWX29" s="6"/>
      <c r="KWY29" s="6"/>
      <c r="KWZ29" s="6"/>
      <c r="KXA29" s="6"/>
      <c r="KXB29" s="6"/>
      <c r="KXC29" s="6"/>
      <c r="KXD29" s="6"/>
      <c r="KXE29" s="6"/>
      <c r="KXF29" s="6"/>
      <c r="KXG29" s="6"/>
      <c r="KXH29" s="6"/>
      <c r="KXI29" s="6"/>
      <c r="KXJ29" s="6"/>
      <c r="KXK29" s="6"/>
      <c r="KXL29" s="6"/>
      <c r="KXM29" s="6"/>
      <c r="KXN29" s="6"/>
      <c r="KXO29" s="6"/>
      <c r="KXP29" s="6"/>
      <c r="KXQ29" s="6"/>
      <c r="KXR29" s="6"/>
      <c r="KXS29" s="6"/>
      <c r="KXT29" s="6"/>
      <c r="KXU29" s="6"/>
      <c r="KXV29" s="6"/>
      <c r="KXW29" s="6"/>
      <c r="KXX29" s="6"/>
      <c r="KXY29" s="6"/>
      <c r="KXZ29" s="6"/>
      <c r="KYA29" s="6"/>
      <c r="KYB29" s="6"/>
      <c r="KYC29" s="6"/>
      <c r="KYD29" s="6"/>
      <c r="KYE29" s="6"/>
      <c r="KYF29" s="6"/>
      <c r="KYG29" s="6"/>
      <c r="KYH29" s="6"/>
      <c r="KYI29" s="6"/>
      <c r="KYJ29" s="6"/>
      <c r="KYK29" s="6"/>
      <c r="KYL29" s="6"/>
      <c r="KYM29" s="6"/>
      <c r="KYN29" s="6"/>
      <c r="KYO29" s="6"/>
      <c r="KYP29" s="6"/>
      <c r="KYQ29" s="6"/>
      <c r="KYR29" s="6"/>
      <c r="KYS29" s="6"/>
      <c r="KYT29" s="6"/>
      <c r="KYU29" s="6"/>
      <c r="KYV29" s="6"/>
      <c r="KYW29" s="6"/>
      <c r="KYX29" s="6"/>
      <c r="KYY29" s="6"/>
      <c r="KYZ29" s="6"/>
      <c r="KZA29" s="6"/>
      <c r="KZB29" s="6"/>
      <c r="KZC29" s="6"/>
      <c r="KZD29" s="6"/>
      <c r="KZE29" s="6"/>
      <c r="KZF29" s="6"/>
      <c r="KZG29" s="6"/>
      <c r="KZH29" s="6"/>
      <c r="KZI29" s="6"/>
      <c r="KZJ29" s="6"/>
      <c r="KZK29" s="6"/>
      <c r="KZL29" s="6"/>
      <c r="KZM29" s="6"/>
      <c r="KZN29" s="6"/>
      <c r="KZO29" s="6"/>
      <c r="KZP29" s="6"/>
      <c r="KZQ29" s="6"/>
      <c r="KZR29" s="6"/>
      <c r="KZS29" s="6"/>
      <c r="KZT29" s="6"/>
      <c r="KZU29" s="6"/>
      <c r="KZV29" s="6"/>
      <c r="KZW29" s="6"/>
      <c r="KZX29" s="6"/>
      <c r="KZY29" s="6"/>
      <c r="KZZ29" s="6"/>
      <c r="LAA29" s="6"/>
      <c r="LAB29" s="6"/>
      <c r="LAC29" s="6"/>
      <c r="LAD29" s="6"/>
      <c r="LAE29" s="6"/>
      <c r="LAF29" s="6"/>
      <c r="LAG29" s="6"/>
      <c r="LAH29" s="6"/>
      <c r="LAI29" s="6"/>
      <c r="LAJ29" s="6"/>
      <c r="LAK29" s="6"/>
      <c r="LAL29" s="6"/>
      <c r="LAM29" s="6"/>
      <c r="LAN29" s="6"/>
      <c r="LAO29" s="6"/>
      <c r="LAP29" s="6"/>
      <c r="LAQ29" s="6"/>
      <c r="LAR29" s="6"/>
      <c r="LAS29" s="6"/>
      <c r="LAT29" s="6"/>
      <c r="LAU29" s="6"/>
      <c r="LAV29" s="6"/>
      <c r="LAW29" s="6"/>
      <c r="LAX29" s="6"/>
      <c r="LAY29" s="6"/>
      <c r="LAZ29" s="6"/>
      <c r="LBA29" s="6"/>
      <c r="LBB29" s="6"/>
      <c r="LBC29" s="6"/>
      <c r="LBD29" s="6"/>
      <c r="LBE29" s="6"/>
      <c r="LBF29" s="6"/>
      <c r="LBG29" s="6"/>
      <c r="LBH29" s="6"/>
      <c r="LBI29" s="6"/>
      <c r="LBJ29" s="6"/>
      <c r="LBK29" s="6"/>
      <c r="LBL29" s="6"/>
      <c r="LBM29" s="6"/>
      <c r="LBN29" s="6"/>
      <c r="LBO29" s="6"/>
      <c r="LBP29" s="6"/>
      <c r="LBQ29" s="6"/>
      <c r="LBR29" s="6"/>
      <c r="LBS29" s="6"/>
      <c r="LBT29" s="6"/>
      <c r="LBU29" s="6"/>
      <c r="LBV29" s="6"/>
      <c r="LBW29" s="6"/>
      <c r="LBX29" s="6"/>
      <c r="LBY29" s="6"/>
      <c r="LBZ29" s="6"/>
      <c r="LCA29" s="6"/>
      <c r="LCB29" s="6"/>
      <c r="LCC29" s="6"/>
      <c r="LCD29" s="6"/>
      <c r="LCE29" s="6"/>
      <c r="LCF29" s="6"/>
      <c r="LCG29" s="6"/>
      <c r="LCH29" s="6"/>
      <c r="LCI29" s="6"/>
      <c r="LCJ29" s="6"/>
      <c r="LCK29" s="6"/>
      <c r="LCL29" s="6"/>
      <c r="LCM29" s="6"/>
      <c r="LCN29" s="6"/>
      <c r="LCO29" s="6"/>
      <c r="LCP29" s="6"/>
      <c r="LCQ29" s="6"/>
      <c r="LCR29" s="6"/>
      <c r="LCS29" s="6"/>
      <c r="LCT29" s="6"/>
      <c r="LCU29" s="6"/>
      <c r="LCV29" s="6"/>
      <c r="LCW29" s="6"/>
      <c r="LCX29" s="6"/>
      <c r="LCY29" s="6"/>
      <c r="LCZ29" s="6"/>
      <c r="LDA29" s="6"/>
      <c r="LDB29" s="6"/>
      <c r="LDC29" s="6"/>
      <c r="LDD29" s="6"/>
      <c r="LDE29" s="6"/>
      <c r="LDF29" s="6"/>
      <c r="LDG29" s="6"/>
      <c r="LDH29" s="6"/>
      <c r="LDI29" s="6"/>
      <c r="LDJ29" s="6"/>
      <c r="LDK29" s="6"/>
      <c r="LDL29" s="6"/>
      <c r="LDM29" s="6"/>
      <c r="LDN29" s="6"/>
      <c r="LDO29" s="6"/>
      <c r="LDP29" s="6"/>
      <c r="LDQ29" s="6"/>
      <c r="LDR29" s="6"/>
      <c r="LDS29" s="6"/>
      <c r="LDT29" s="6"/>
      <c r="LDU29" s="6"/>
      <c r="LDV29" s="6"/>
      <c r="LDW29" s="6"/>
      <c r="LDX29" s="6"/>
      <c r="LDY29" s="6"/>
      <c r="LDZ29" s="6"/>
      <c r="LEA29" s="6"/>
      <c r="LEB29" s="6"/>
      <c r="LEC29" s="6"/>
      <c r="LED29" s="6"/>
      <c r="LEE29" s="6"/>
      <c r="LEF29" s="6"/>
      <c r="LEG29" s="6"/>
      <c r="LEH29" s="6"/>
      <c r="LEI29" s="6"/>
      <c r="LEJ29" s="6"/>
      <c r="LEK29" s="6"/>
      <c r="LEL29" s="6"/>
      <c r="LEM29" s="6"/>
      <c r="LEN29" s="6"/>
      <c r="LEO29" s="6"/>
      <c r="LEP29" s="6"/>
      <c r="LEQ29" s="6"/>
      <c r="LER29" s="6"/>
      <c r="LES29" s="6"/>
      <c r="LET29" s="6"/>
      <c r="LEU29" s="6"/>
      <c r="LEV29" s="6"/>
      <c r="LEW29" s="6"/>
      <c r="LEX29" s="6"/>
      <c r="LEY29" s="6"/>
      <c r="LEZ29" s="6"/>
      <c r="LFA29" s="6"/>
      <c r="LFB29" s="6"/>
      <c r="LFC29" s="6"/>
      <c r="LFD29" s="6"/>
      <c r="LFE29" s="6"/>
      <c r="LFF29" s="6"/>
      <c r="LFG29" s="6"/>
      <c r="LFH29" s="6"/>
      <c r="LFI29" s="6"/>
      <c r="LFJ29" s="6"/>
      <c r="LFK29" s="6"/>
      <c r="LFL29" s="6"/>
      <c r="LFM29" s="6"/>
      <c r="LFN29" s="6"/>
      <c r="LFO29" s="6"/>
      <c r="LFP29" s="6"/>
      <c r="LFQ29" s="6"/>
      <c r="LFR29" s="6"/>
      <c r="LFS29" s="6"/>
      <c r="LFT29" s="6"/>
      <c r="LFU29" s="6"/>
      <c r="LFV29" s="6"/>
      <c r="LFW29" s="6"/>
      <c r="LFX29" s="6"/>
      <c r="LFY29" s="6"/>
      <c r="LFZ29" s="6"/>
      <c r="LGA29" s="6"/>
      <c r="LGB29" s="6"/>
      <c r="LGC29" s="6"/>
      <c r="LGD29" s="6"/>
      <c r="LGE29" s="6"/>
      <c r="LGF29" s="6"/>
      <c r="LGG29" s="6"/>
      <c r="LGH29" s="6"/>
      <c r="LGI29" s="6"/>
      <c r="LGJ29" s="6"/>
      <c r="LGK29" s="6"/>
      <c r="LGL29" s="6"/>
      <c r="LGM29" s="6"/>
      <c r="LGN29" s="6"/>
      <c r="LGO29" s="6"/>
      <c r="LGP29" s="6"/>
      <c r="LGQ29" s="6"/>
      <c r="LGR29" s="6"/>
      <c r="LGS29" s="6"/>
      <c r="LGT29" s="6"/>
      <c r="LGU29" s="6"/>
      <c r="LGV29" s="6"/>
      <c r="LGW29" s="6"/>
      <c r="LGX29" s="6"/>
      <c r="LGY29" s="6"/>
      <c r="LGZ29" s="6"/>
      <c r="LHA29" s="6"/>
      <c r="LHB29" s="6"/>
      <c r="LHC29" s="6"/>
      <c r="LHD29" s="6"/>
      <c r="LHE29" s="6"/>
      <c r="LHF29" s="6"/>
      <c r="LHG29" s="6"/>
      <c r="LHH29" s="6"/>
      <c r="LHI29" s="6"/>
      <c r="LHJ29" s="6"/>
      <c r="LHK29" s="6"/>
      <c r="LHL29" s="6"/>
      <c r="LHM29" s="6"/>
      <c r="LHN29" s="6"/>
      <c r="LHO29" s="6"/>
      <c r="LHP29" s="6"/>
      <c r="LHQ29" s="6"/>
      <c r="LHR29" s="6"/>
      <c r="LHS29" s="6"/>
      <c r="LHT29" s="6"/>
      <c r="LHU29" s="6"/>
      <c r="LHV29" s="6"/>
      <c r="LHW29" s="6"/>
      <c r="LHX29" s="6"/>
      <c r="LHY29" s="6"/>
      <c r="LHZ29" s="6"/>
      <c r="LIA29" s="6"/>
      <c r="LIB29" s="6"/>
      <c r="LIC29" s="6"/>
      <c r="LID29" s="6"/>
      <c r="LIE29" s="6"/>
      <c r="LIF29" s="6"/>
      <c r="LIG29" s="6"/>
      <c r="LIH29" s="6"/>
      <c r="LII29" s="6"/>
      <c r="LIJ29" s="6"/>
      <c r="LIK29" s="6"/>
      <c r="LIL29" s="6"/>
      <c r="LIM29" s="6"/>
      <c r="LIN29" s="6"/>
      <c r="LIO29" s="6"/>
      <c r="LIP29" s="6"/>
      <c r="LIQ29" s="6"/>
      <c r="LIR29" s="6"/>
      <c r="LIS29" s="6"/>
      <c r="LIT29" s="6"/>
      <c r="LIU29" s="6"/>
      <c r="LIV29" s="6"/>
      <c r="LIW29" s="6"/>
      <c r="LIX29" s="6"/>
      <c r="LIY29" s="6"/>
      <c r="LIZ29" s="6"/>
      <c r="LJA29" s="6"/>
      <c r="LJB29" s="6"/>
      <c r="LJC29" s="6"/>
      <c r="LJD29" s="6"/>
      <c r="LJE29" s="6"/>
      <c r="LJF29" s="6"/>
      <c r="LJG29" s="6"/>
      <c r="LJH29" s="6"/>
      <c r="LJI29" s="6"/>
      <c r="LJJ29" s="6"/>
      <c r="LJK29" s="6"/>
      <c r="LJL29" s="6"/>
      <c r="LJM29" s="6"/>
      <c r="LJN29" s="6"/>
      <c r="LJO29" s="6"/>
      <c r="LJP29" s="6"/>
      <c r="LJQ29" s="6"/>
      <c r="LJR29" s="6"/>
      <c r="LJS29" s="6"/>
      <c r="LJT29" s="6"/>
      <c r="LJU29" s="6"/>
      <c r="LJV29" s="6"/>
      <c r="LJW29" s="6"/>
      <c r="LJX29" s="6"/>
      <c r="LJY29" s="6"/>
      <c r="LJZ29" s="6"/>
      <c r="LKA29" s="6"/>
      <c r="LKB29" s="6"/>
      <c r="LKC29" s="6"/>
      <c r="LKD29" s="6"/>
      <c r="LKE29" s="6"/>
      <c r="LKF29" s="6"/>
      <c r="LKG29" s="6"/>
      <c r="LKH29" s="6"/>
      <c r="LKI29" s="6"/>
      <c r="LKJ29" s="6"/>
      <c r="LKK29" s="6"/>
      <c r="LKL29" s="6"/>
      <c r="LKM29" s="6"/>
      <c r="LKN29" s="6"/>
      <c r="LKO29" s="6"/>
      <c r="LKP29" s="6"/>
      <c r="LKQ29" s="6"/>
      <c r="LKR29" s="6"/>
      <c r="LKS29" s="6"/>
      <c r="LKT29" s="6"/>
      <c r="LKU29" s="6"/>
      <c r="LKV29" s="6"/>
      <c r="LKW29" s="6"/>
      <c r="LKX29" s="6"/>
      <c r="LKY29" s="6"/>
      <c r="LKZ29" s="6"/>
      <c r="LLA29" s="6"/>
      <c r="LLB29" s="6"/>
      <c r="LLC29" s="6"/>
      <c r="LLD29" s="6"/>
      <c r="LLE29" s="6"/>
      <c r="LLF29" s="6"/>
      <c r="LLG29" s="6"/>
      <c r="LLH29" s="6"/>
      <c r="LLI29" s="6"/>
      <c r="LLJ29" s="6"/>
      <c r="LLK29" s="6"/>
      <c r="LLL29" s="6"/>
      <c r="LLM29" s="6"/>
      <c r="LLN29" s="6"/>
      <c r="LLO29" s="6"/>
      <c r="LLP29" s="6"/>
      <c r="LLQ29" s="6"/>
      <c r="LLR29" s="6"/>
      <c r="LLS29" s="6"/>
      <c r="LLT29" s="6"/>
      <c r="LLU29" s="6"/>
      <c r="LLV29" s="6"/>
      <c r="LLW29" s="6"/>
      <c r="LLX29" s="6"/>
      <c r="LLY29" s="6"/>
      <c r="LLZ29" s="6"/>
      <c r="LMA29" s="6"/>
      <c r="LMB29" s="6"/>
      <c r="LMC29" s="6"/>
      <c r="LMD29" s="6"/>
      <c r="LME29" s="6"/>
      <c r="LMF29" s="6"/>
      <c r="LMG29" s="6"/>
      <c r="LMH29" s="6"/>
      <c r="LMI29" s="6"/>
      <c r="LMJ29" s="6"/>
      <c r="LMK29" s="6"/>
      <c r="LML29" s="6"/>
      <c r="LMM29" s="6"/>
      <c r="LMN29" s="6"/>
      <c r="LMO29" s="6"/>
      <c r="LMP29" s="6"/>
      <c r="LMQ29" s="6"/>
      <c r="LMR29" s="6"/>
      <c r="LMS29" s="6"/>
      <c r="LMT29" s="6"/>
      <c r="LMU29" s="6"/>
      <c r="LMV29" s="6"/>
      <c r="LMW29" s="6"/>
      <c r="LMX29" s="6"/>
      <c r="LMY29" s="6"/>
      <c r="LMZ29" s="6"/>
      <c r="LNA29" s="6"/>
      <c r="LNB29" s="6"/>
      <c r="LNC29" s="6"/>
      <c r="LND29" s="6"/>
      <c r="LNE29" s="6"/>
      <c r="LNF29" s="6"/>
      <c r="LNG29" s="6"/>
      <c r="LNH29" s="6"/>
      <c r="LNI29" s="6"/>
      <c r="LNJ29" s="6"/>
      <c r="LNK29" s="6"/>
      <c r="LNL29" s="6"/>
      <c r="LNM29" s="6"/>
      <c r="LNN29" s="6"/>
      <c r="LNO29" s="6"/>
      <c r="LNP29" s="6"/>
      <c r="LNQ29" s="6"/>
      <c r="LNR29" s="6"/>
      <c r="LNS29" s="6"/>
      <c r="LNT29" s="6"/>
      <c r="LNU29" s="6"/>
      <c r="LNV29" s="6"/>
      <c r="LNW29" s="6"/>
      <c r="LNX29" s="6"/>
      <c r="LNY29" s="6"/>
      <c r="LNZ29" s="6"/>
      <c r="LOA29" s="6"/>
      <c r="LOB29" s="6"/>
      <c r="LOC29" s="6"/>
      <c r="LOD29" s="6"/>
      <c r="LOE29" s="6"/>
      <c r="LOF29" s="6"/>
      <c r="LOG29" s="6"/>
      <c r="LOH29" s="6"/>
      <c r="LOI29" s="6"/>
      <c r="LOJ29" s="6"/>
      <c r="LOK29" s="6"/>
      <c r="LOL29" s="6"/>
      <c r="LOM29" s="6"/>
      <c r="LON29" s="6"/>
      <c r="LOO29" s="6"/>
      <c r="LOP29" s="6"/>
      <c r="LOQ29" s="6"/>
      <c r="LOR29" s="6"/>
      <c r="LOS29" s="6"/>
      <c r="LOT29" s="6"/>
      <c r="LOU29" s="6"/>
      <c r="LOV29" s="6"/>
      <c r="LOW29" s="6"/>
      <c r="LOX29" s="6"/>
      <c r="LOY29" s="6"/>
      <c r="LOZ29" s="6"/>
      <c r="LPA29" s="6"/>
      <c r="LPB29" s="6"/>
      <c r="LPC29" s="6"/>
      <c r="LPD29" s="6"/>
      <c r="LPE29" s="6"/>
      <c r="LPF29" s="6"/>
      <c r="LPG29" s="6"/>
      <c r="LPH29" s="6"/>
      <c r="LPI29" s="6"/>
      <c r="LPJ29" s="6"/>
      <c r="LPK29" s="6"/>
      <c r="LPL29" s="6"/>
      <c r="LPM29" s="6"/>
      <c r="LPN29" s="6"/>
      <c r="LPO29" s="6"/>
      <c r="LPP29" s="6"/>
      <c r="LPQ29" s="6"/>
      <c r="LPR29" s="6"/>
      <c r="LPS29" s="6"/>
      <c r="LPT29" s="6"/>
      <c r="LPU29" s="6"/>
      <c r="LPV29" s="6"/>
      <c r="LPW29" s="6"/>
      <c r="LPX29" s="6"/>
      <c r="LPY29" s="6"/>
      <c r="LPZ29" s="6"/>
      <c r="LQA29" s="6"/>
      <c r="LQB29" s="6"/>
      <c r="LQC29" s="6"/>
      <c r="LQD29" s="6"/>
      <c r="LQE29" s="6"/>
      <c r="LQF29" s="6"/>
      <c r="LQG29" s="6"/>
      <c r="LQH29" s="6"/>
      <c r="LQI29" s="6"/>
      <c r="LQJ29" s="6"/>
      <c r="LQK29" s="6"/>
      <c r="LQL29" s="6"/>
      <c r="LQM29" s="6"/>
      <c r="LQN29" s="6"/>
      <c r="LQO29" s="6"/>
      <c r="LQP29" s="6"/>
      <c r="LQQ29" s="6"/>
      <c r="LQR29" s="6"/>
      <c r="LQS29" s="6"/>
      <c r="LQT29" s="6"/>
      <c r="LQU29" s="6"/>
      <c r="LQV29" s="6"/>
      <c r="LQW29" s="6"/>
      <c r="LQX29" s="6"/>
      <c r="LQY29" s="6"/>
      <c r="LQZ29" s="6"/>
      <c r="LRA29" s="6"/>
      <c r="LRB29" s="6"/>
      <c r="LRC29" s="6"/>
      <c r="LRD29" s="6"/>
      <c r="LRE29" s="6"/>
      <c r="LRF29" s="6"/>
      <c r="LRG29" s="6"/>
      <c r="LRH29" s="6"/>
      <c r="LRI29" s="6"/>
      <c r="LRJ29" s="6"/>
      <c r="LRK29" s="6"/>
      <c r="LRL29" s="6"/>
      <c r="LRM29" s="6"/>
      <c r="LRN29" s="6"/>
      <c r="LRO29" s="6"/>
      <c r="LRP29" s="6"/>
      <c r="LRQ29" s="6"/>
      <c r="LRR29" s="6"/>
      <c r="LRS29" s="6"/>
      <c r="LRT29" s="6"/>
      <c r="LRU29" s="6"/>
      <c r="LRV29" s="6"/>
      <c r="LRW29" s="6"/>
      <c r="LRX29" s="6"/>
      <c r="LRY29" s="6"/>
      <c r="LRZ29" s="6"/>
      <c r="LSA29" s="6"/>
      <c r="LSB29" s="6"/>
      <c r="LSC29" s="6"/>
      <c r="LSD29" s="6"/>
      <c r="LSE29" s="6"/>
      <c r="LSF29" s="6"/>
      <c r="LSG29" s="6"/>
      <c r="LSH29" s="6"/>
      <c r="LSI29" s="6"/>
      <c r="LSJ29" s="6"/>
      <c r="LSK29" s="6"/>
      <c r="LSL29" s="6"/>
      <c r="LSM29" s="6"/>
      <c r="LSN29" s="6"/>
      <c r="LSO29" s="6"/>
      <c r="LSP29" s="6"/>
      <c r="LSQ29" s="6"/>
      <c r="LSR29" s="6"/>
      <c r="LSS29" s="6"/>
      <c r="LST29" s="6"/>
      <c r="LSU29" s="6"/>
      <c r="LSV29" s="6"/>
      <c r="LSW29" s="6"/>
      <c r="LSX29" s="6"/>
      <c r="LSY29" s="6"/>
      <c r="LSZ29" s="6"/>
      <c r="LTA29" s="6"/>
      <c r="LTB29" s="6"/>
      <c r="LTC29" s="6"/>
      <c r="LTD29" s="6"/>
      <c r="LTE29" s="6"/>
      <c r="LTF29" s="6"/>
      <c r="LTG29" s="6"/>
      <c r="LTH29" s="6"/>
      <c r="LTI29" s="6"/>
      <c r="LTJ29" s="6"/>
      <c r="LTK29" s="6"/>
      <c r="LTL29" s="6"/>
      <c r="LTM29" s="6"/>
      <c r="LTN29" s="6"/>
      <c r="LTO29" s="6"/>
      <c r="LTP29" s="6"/>
      <c r="LTQ29" s="6"/>
      <c r="LTR29" s="6"/>
      <c r="LTS29" s="6"/>
      <c r="LTT29" s="6"/>
      <c r="LTU29" s="6"/>
      <c r="LTV29" s="6"/>
      <c r="LTW29" s="6"/>
      <c r="LTX29" s="6"/>
      <c r="LTY29" s="6"/>
      <c r="LTZ29" s="6"/>
      <c r="LUA29" s="6"/>
      <c r="LUB29" s="6"/>
      <c r="LUC29" s="6"/>
      <c r="LUD29" s="6"/>
      <c r="LUE29" s="6"/>
      <c r="LUF29" s="6"/>
      <c r="LUG29" s="6"/>
      <c r="LUH29" s="6"/>
      <c r="LUI29" s="6"/>
      <c r="LUJ29" s="6"/>
      <c r="LUK29" s="6"/>
      <c r="LUL29" s="6"/>
      <c r="LUM29" s="6"/>
      <c r="LUN29" s="6"/>
      <c r="LUO29" s="6"/>
      <c r="LUP29" s="6"/>
      <c r="LUQ29" s="6"/>
      <c r="LUR29" s="6"/>
      <c r="LUS29" s="6"/>
      <c r="LUT29" s="6"/>
      <c r="LUU29" s="6"/>
      <c r="LUV29" s="6"/>
      <c r="LUW29" s="6"/>
      <c r="LUX29" s="6"/>
      <c r="LUY29" s="6"/>
      <c r="LUZ29" s="6"/>
      <c r="LVA29" s="6"/>
      <c r="LVB29" s="6"/>
      <c r="LVC29" s="6"/>
      <c r="LVD29" s="6"/>
      <c r="LVE29" s="6"/>
      <c r="LVF29" s="6"/>
      <c r="LVG29" s="6"/>
      <c r="LVH29" s="6"/>
      <c r="LVI29" s="6"/>
      <c r="LVJ29" s="6"/>
      <c r="LVK29" s="6"/>
      <c r="LVL29" s="6"/>
      <c r="LVM29" s="6"/>
      <c r="LVN29" s="6"/>
      <c r="LVO29" s="6"/>
      <c r="LVP29" s="6"/>
      <c r="LVQ29" s="6"/>
      <c r="LVR29" s="6"/>
      <c r="LVS29" s="6"/>
      <c r="LVT29" s="6"/>
      <c r="LVU29" s="6"/>
      <c r="LVV29" s="6"/>
      <c r="LVW29" s="6"/>
      <c r="LVX29" s="6"/>
      <c r="LVY29" s="6"/>
      <c r="LVZ29" s="6"/>
      <c r="LWA29" s="6"/>
      <c r="LWB29" s="6"/>
      <c r="LWC29" s="6"/>
      <c r="LWD29" s="6"/>
      <c r="LWE29" s="6"/>
      <c r="LWF29" s="6"/>
      <c r="LWG29" s="6"/>
      <c r="LWH29" s="6"/>
      <c r="LWI29" s="6"/>
      <c r="LWJ29" s="6"/>
      <c r="LWK29" s="6"/>
      <c r="LWL29" s="6"/>
      <c r="LWM29" s="6"/>
      <c r="LWN29" s="6"/>
      <c r="LWO29" s="6"/>
      <c r="LWP29" s="6"/>
      <c r="LWQ29" s="6"/>
      <c r="LWR29" s="6"/>
      <c r="LWS29" s="6"/>
      <c r="LWT29" s="6"/>
      <c r="LWU29" s="6"/>
      <c r="LWV29" s="6"/>
      <c r="LWW29" s="6"/>
      <c r="LWX29" s="6"/>
      <c r="LWY29" s="6"/>
      <c r="LWZ29" s="6"/>
      <c r="LXA29" s="6"/>
      <c r="LXB29" s="6"/>
      <c r="LXC29" s="6"/>
      <c r="LXD29" s="6"/>
      <c r="LXE29" s="6"/>
      <c r="LXF29" s="6"/>
      <c r="LXG29" s="6"/>
      <c r="LXH29" s="6"/>
      <c r="LXI29" s="6"/>
      <c r="LXJ29" s="6"/>
      <c r="LXK29" s="6"/>
      <c r="LXL29" s="6"/>
      <c r="LXM29" s="6"/>
      <c r="LXN29" s="6"/>
      <c r="LXO29" s="6"/>
      <c r="LXP29" s="6"/>
      <c r="LXQ29" s="6"/>
      <c r="LXR29" s="6"/>
      <c r="LXS29" s="6"/>
      <c r="LXT29" s="6"/>
      <c r="LXU29" s="6"/>
      <c r="LXV29" s="6"/>
      <c r="LXW29" s="6"/>
      <c r="LXX29" s="6"/>
      <c r="LXY29" s="6"/>
      <c r="LXZ29" s="6"/>
      <c r="LYA29" s="6"/>
      <c r="LYB29" s="6"/>
      <c r="LYC29" s="6"/>
      <c r="LYD29" s="6"/>
      <c r="LYE29" s="6"/>
      <c r="LYF29" s="6"/>
      <c r="LYG29" s="6"/>
      <c r="LYH29" s="6"/>
      <c r="LYI29" s="6"/>
      <c r="LYJ29" s="6"/>
      <c r="LYK29" s="6"/>
      <c r="LYL29" s="6"/>
      <c r="LYM29" s="6"/>
      <c r="LYN29" s="6"/>
      <c r="LYO29" s="6"/>
      <c r="LYP29" s="6"/>
      <c r="LYQ29" s="6"/>
      <c r="LYR29" s="6"/>
      <c r="LYS29" s="6"/>
      <c r="LYT29" s="6"/>
      <c r="LYU29" s="6"/>
      <c r="LYV29" s="6"/>
      <c r="LYW29" s="6"/>
      <c r="LYX29" s="6"/>
      <c r="LYY29" s="6"/>
      <c r="LYZ29" s="6"/>
      <c r="LZA29" s="6"/>
      <c r="LZB29" s="6"/>
      <c r="LZC29" s="6"/>
      <c r="LZD29" s="6"/>
      <c r="LZE29" s="6"/>
      <c r="LZF29" s="6"/>
      <c r="LZG29" s="6"/>
      <c r="LZH29" s="6"/>
      <c r="LZI29" s="6"/>
      <c r="LZJ29" s="6"/>
      <c r="LZK29" s="6"/>
      <c r="LZL29" s="6"/>
      <c r="LZM29" s="6"/>
      <c r="LZN29" s="6"/>
      <c r="LZO29" s="6"/>
      <c r="LZP29" s="6"/>
      <c r="LZQ29" s="6"/>
      <c r="LZR29" s="6"/>
      <c r="LZS29" s="6"/>
      <c r="LZT29" s="6"/>
      <c r="LZU29" s="6"/>
      <c r="LZV29" s="6"/>
      <c r="LZW29" s="6"/>
      <c r="LZX29" s="6"/>
      <c r="LZY29" s="6"/>
      <c r="LZZ29" s="6"/>
      <c r="MAA29" s="6"/>
      <c r="MAB29" s="6"/>
      <c r="MAC29" s="6"/>
      <c r="MAD29" s="6"/>
      <c r="MAE29" s="6"/>
      <c r="MAF29" s="6"/>
      <c r="MAG29" s="6"/>
      <c r="MAH29" s="6"/>
      <c r="MAI29" s="6"/>
      <c r="MAJ29" s="6"/>
      <c r="MAK29" s="6"/>
      <c r="MAL29" s="6"/>
      <c r="MAM29" s="6"/>
      <c r="MAN29" s="6"/>
      <c r="MAO29" s="6"/>
      <c r="MAP29" s="6"/>
      <c r="MAQ29" s="6"/>
      <c r="MAR29" s="6"/>
      <c r="MAS29" s="6"/>
      <c r="MAT29" s="6"/>
      <c r="MAU29" s="6"/>
      <c r="MAV29" s="6"/>
      <c r="MAW29" s="6"/>
      <c r="MAX29" s="6"/>
      <c r="MAY29" s="6"/>
      <c r="MAZ29" s="6"/>
      <c r="MBA29" s="6"/>
      <c r="MBB29" s="6"/>
      <c r="MBC29" s="6"/>
      <c r="MBD29" s="6"/>
      <c r="MBE29" s="6"/>
      <c r="MBF29" s="6"/>
      <c r="MBG29" s="6"/>
      <c r="MBH29" s="6"/>
      <c r="MBI29" s="6"/>
      <c r="MBJ29" s="6"/>
      <c r="MBK29" s="6"/>
      <c r="MBL29" s="6"/>
      <c r="MBM29" s="6"/>
      <c r="MBN29" s="6"/>
      <c r="MBO29" s="6"/>
      <c r="MBP29" s="6"/>
      <c r="MBQ29" s="6"/>
      <c r="MBR29" s="6"/>
      <c r="MBS29" s="6"/>
      <c r="MBT29" s="6"/>
      <c r="MBU29" s="6"/>
      <c r="MBV29" s="6"/>
      <c r="MBW29" s="6"/>
      <c r="MBX29" s="6"/>
      <c r="MBY29" s="6"/>
      <c r="MBZ29" s="6"/>
      <c r="MCA29" s="6"/>
      <c r="MCB29" s="6"/>
      <c r="MCC29" s="6"/>
      <c r="MCD29" s="6"/>
      <c r="MCE29" s="6"/>
      <c r="MCF29" s="6"/>
      <c r="MCG29" s="6"/>
      <c r="MCH29" s="6"/>
      <c r="MCI29" s="6"/>
      <c r="MCJ29" s="6"/>
      <c r="MCK29" s="6"/>
      <c r="MCL29" s="6"/>
      <c r="MCM29" s="6"/>
      <c r="MCN29" s="6"/>
      <c r="MCO29" s="6"/>
      <c r="MCP29" s="6"/>
      <c r="MCQ29" s="6"/>
      <c r="MCR29" s="6"/>
      <c r="MCS29" s="6"/>
      <c r="MCT29" s="6"/>
      <c r="MCU29" s="6"/>
      <c r="MCV29" s="6"/>
      <c r="MCW29" s="6"/>
      <c r="MCX29" s="6"/>
      <c r="MCY29" s="6"/>
      <c r="MCZ29" s="6"/>
      <c r="MDA29" s="6"/>
      <c r="MDB29" s="6"/>
      <c r="MDC29" s="6"/>
      <c r="MDD29" s="6"/>
      <c r="MDE29" s="6"/>
      <c r="MDF29" s="6"/>
      <c r="MDG29" s="6"/>
      <c r="MDH29" s="6"/>
      <c r="MDI29" s="6"/>
      <c r="MDJ29" s="6"/>
      <c r="MDK29" s="6"/>
      <c r="MDL29" s="6"/>
      <c r="MDM29" s="6"/>
      <c r="MDN29" s="6"/>
      <c r="MDO29" s="6"/>
      <c r="MDP29" s="6"/>
      <c r="MDQ29" s="6"/>
      <c r="MDR29" s="6"/>
      <c r="MDS29" s="6"/>
      <c r="MDT29" s="6"/>
      <c r="MDU29" s="6"/>
      <c r="MDV29" s="6"/>
      <c r="MDW29" s="6"/>
      <c r="MDX29" s="6"/>
      <c r="MDY29" s="6"/>
      <c r="MDZ29" s="6"/>
      <c r="MEA29" s="6"/>
      <c r="MEB29" s="6"/>
      <c r="MEC29" s="6"/>
      <c r="MED29" s="6"/>
      <c r="MEE29" s="6"/>
      <c r="MEF29" s="6"/>
      <c r="MEG29" s="6"/>
      <c r="MEH29" s="6"/>
      <c r="MEI29" s="6"/>
      <c r="MEJ29" s="6"/>
      <c r="MEK29" s="6"/>
      <c r="MEL29" s="6"/>
      <c r="MEM29" s="6"/>
      <c r="MEN29" s="6"/>
      <c r="MEO29" s="6"/>
      <c r="MEP29" s="6"/>
      <c r="MEQ29" s="6"/>
      <c r="MER29" s="6"/>
      <c r="MES29" s="6"/>
      <c r="MET29" s="6"/>
      <c r="MEU29" s="6"/>
      <c r="MEV29" s="6"/>
      <c r="MEW29" s="6"/>
      <c r="MEX29" s="6"/>
      <c r="MEY29" s="6"/>
      <c r="MEZ29" s="6"/>
      <c r="MFA29" s="6"/>
      <c r="MFB29" s="6"/>
      <c r="MFC29" s="6"/>
      <c r="MFD29" s="6"/>
      <c r="MFE29" s="6"/>
      <c r="MFF29" s="6"/>
      <c r="MFG29" s="6"/>
      <c r="MFH29" s="6"/>
      <c r="MFI29" s="6"/>
      <c r="MFJ29" s="6"/>
      <c r="MFK29" s="6"/>
      <c r="MFL29" s="6"/>
      <c r="MFM29" s="6"/>
      <c r="MFN29" s="6"/>
      <c r="MFO29" s="6"/>
      <c r="MFP29" s="6"/>
      <c r="MFQ29" s="6"/>
      <c r="MFR29" s="6"/>
      <c r="MFS29" s="6"/>
      <c r="MFT29" s="6"/>
      <c r="MFU29" s="6"/>
      <c r="MFV29" s="6"/>
      <c r="MFW29" s="6"/>
      <c r="MFX29" s="6"/>
      <c r="MFY29" s="6"/>
      <c r="MFZ29" s="6"/>
      <c r="MGA29" s="6"/>
      <c r="MGB29" s="6"/>
      <c r="MGC29" s="6"/>
      <c r="MGD29" s="6"/>
      <c r="MGE29" s="6"/>
      <c r="MGF29" s="6"/>
      <c r="MGG29" s="6"/>
      <c r="MGH29" s="6"/>
      <c r="MGI29" s="6"/>
      <c r="MGJ29" s="6"/>
      <c r="MGK29" s="6"/>
      <c r="MGL29" s="6"/>
      <c r="MGM29" s="6"/>
      <c r="MGN29" s="6"/>
      <c r="MGO29" s="6"/>
      <c r="MGP29" s="6"/>
      <c r="MGQ29" s="6"/>
      <c r="MGR29" s="6"/>
      <c r="MGS29" s="6"/>
      <c r="MGT29" s="6"/>
      <c r="MGU29" s="6"/>
      <c r="MGV29" s="6"/>
      <c r="MGW29" s="6"/>
      <c r="MGX29" s="6"/>
      <c r="MGY29" s="6"/>
      <c r="MGZ29" s="6"/>
      <c r="MHA29" s="6"/>
      <c r="MHB29" s="6"/>
      <c r="MHC29" s="6"/>
      <c r="MHD29" s="6"/>
      <c r="MHE29" s="6"/>
      <c r="MHF29" s="6"/>
      <c r="MHG29" s="6"/>
      <c r="MHH29" s="6"/>
      <c r="MHI29" s="6"/>
      <c r="MHJ29" s="6"/>
      <c r="MHK29" s="6"/>
      <c r="MHL29" s="6"/>
      <c r="MHM29" s="6"/>
      <c r="MHN29" s="6"/>
      <c r="MHO29" s="6"/>
      <c r="MHP29" s="6"/>
      <c r="MHQ29" s="6"/>
      <c r="MHR29" s="6"/>
      <c r="MHS29" s="6"/>
      <c r="MHT29" s="6"/>
      <c r="MHU29" s="6"/>
      <c r="MHV29" s="6"/>
      <c r="MHW29" s="6"/>
      <c r="MHX29" s="6"/>
      <c r="MHY29" s="6"/>
      <c r="MHZ29" s="6"/>
      <c r="MIA29" s="6"/>
      <c r="MIB29" s="6"/>
      <c r="MIC29" s="6"/>
      <c r="MID29" s="6"/>
      <c r="MIE29" s="6"/>
      <c r="MIF29" s="6"/>
      <c r="MIG29" s="6"/>
      <c r="MIH29" s="6"/>
      <c r="MII29" s="6"/>
      <c r="MIJ29" s="6"/>
      <c r="MIK29" s="6"/>
      <c r="MIL29" s="6"/>
      <c r="MIM29" s="6"/>
      <c r="MIN29" s="6"/>
      <c r="MIO29" s="6"/>
      <c r="MIP29" s="6"/>
      <c r="MIQ29" s="6"/>
      <c r="MIR29" s="6"/>
      <c r="MIS29" s="6"/>
      <c r="MIT29" s="6"/>
      <c r="MIU29" s="6"/>
      <c r="MIV29" s="6"/>
      <c r="MIW29" s="6"/>
      <c r="MIX29" s="6"/>
      <c r="MIY29" s="6"/>
      <c r="MIZ29" s="6"/>
      <c r="MJA29" s="6"/>
      <c r="MJB29" s="6"/>
      <c r="MJC29" s="6"/>
      <c r="MJD29" s="6"/>
      <c r="MJE29" s="6"/>
      <c r="MJF29" s="6"/>
      <c r="MJG29" s="6"/>
      <c r="MJH29" s="6"/>
      <c r="MJI29" s="6"/>
      <c r="MJJ29" s="6"/>
      <c r="MJK29" s="6"/>
      <c r="MJL29" s="6"/>
      <c r="MJM29" s="6"/>
      <c r="MJN29" s="6"/>
      <c r="MJO29" s="6"/>
      <c r="MJP29" s="6"/>
      <c r="MJQ29" s="6"/>
      <c r="MJR29" s="6"/>
      <c r="MJS29" s="6"/>
      <c r="MJT29" s="6"/>
      <c r="MJU29" s="6"/>
      <c r="MJV29" s="6"/>
      <c r="MJW29" s="6"/>
      <c r="MJX29" s="6"/>
      <c r="MJY29" s="6"/>
      <c r="MJZ29" s="6"/>
      <c r="MKA29" s="6"/>
      <c r="MKB29" s="6"/>
      <c r="MKC29" s="6"/>
      <c r="MKD29" s="6"/>
      <c r="MKE29" s="6"/>
      <c r="MKF29" s="6"/>
      <c r="MKG29" s="6"/>
      <c r="MKH29" s="6"/>
      <c r="MKI29" s="6"/>
      <c r="MKJ29" s="6"/>
      <c r="MKK29" s="6"/>
      <c r="MKL29" s="6"/>
      <c r="MKM29" s="6"/>
      <c r="MKN29" s="6"/>
      <c r="MKO29" s="6"/>
      <c r="MKP29" s="6"/>
      <c r="MKQ29" s="6"/>
      <c r="MKR29" s="6"/>
      <c r="MKS29" s="6"/>
      <c r="MKT29" s="6"/>
      <c r="MKU29" s="6"/>
      <c r="MKV29" s="6"/>
      <c r="MKW29" s="6"/>
      <c r="MKX29" s="6"/>
      <c r="MKY29" s="6"/>
      <c r="MKZ29" s="6"/>
      <c r="MLA29" s="6"/>
      <c r="MLB29" s="6"/>
      <c r="MLC29" s="6"/>
      <c r="MLD29" s="6"/>
      <c r="MLE29" s="6"/>
      <c r="MLF29" s="6"/>
      <c r="MLG29" s="6"/>
      <c r="MLH29" s="6"/>
      <c r="MLI29" s="6"/>
      <c r="MLJ29" s="6"/>
      <c r="MLK29" s="6"/>
      <c r="MLL29" s="6"/>
      <c r="MLM29" s="6"/>
      <c r="MLN29" s="6"/>
      <c r="MLO29" s="6"/>
      <c r="MLP29" s="6"/>
      <c r="MLQ29" s="6"/>
      <c r="MLR29" s="6"/>
      <c r="MLS29" s="6"/>
      <c r="MLT29" s="6"/>
      <c r="MLU29" s="6"/>
      <c r="MLV29" s="6"/>
      <c r="MLW29" s="6"/>
      <c r="MLX29" s="6"/>
      <c r="MLY29" s="6"/>
      <c r="MLZ29" s="6"/>
      <c r="MMA29" s="6"/>
      <c r="MMB29" s="6"/>
      <c r="MMC29" s="6"/>
      <c r="MMD29" s="6"/>
      <c r="MME29" s="6"/>
      <c r="MMF29" s="6"/>
      <c r="MMG29" s="6"/>
      <c r="MMH29" s="6"/>
      <c r="MMI29" s="6"/>
      <c r="MMJ29" s="6"/>
      <c r="MMK29" s="6"/>
      <c r="MML29" s="6"/>
      <c r="MMM29" s="6"/>
      <c r="MMN29" s="6"/>
      <c r="MMO29" s="6"/>
      <c r="MMP29" s="6"/>
      <c r="MMQ29" s="6"/>
      <c r="MMR29" s="6"/>
      <c r="MMS29" s="6"/>
      <c r="MMT29" s="6"/>
      <c r="MMU29" s="6"/>
      <c r="MMV29" s="6"/>
      <c r="MMW29" s="6"/>
      <c r="MMX29" s="6"/>
      <c r="MMY29" s="6"/>
      <c r="MMZ29" s="6"/>
      <c r="MNA29" s="6"/>
      <c r="MNB29" s="6"/>
      <c r="MNC29" s="6"/>
      <c r="MND29" s="6"/>
      <c r="MNE29" s="6"/>
      <c r="MNF29" s="6"/>
      <c r="MNG29" s="6"/>
      <c r="MNH29" s="6"/>
      <c r="MNI29" s="6"/>
      <c r="MNJ29" s="6"/>
      <c r="MNK29" s="6"/>
      <c r="MNL29" s="6"/>
      <c r="MNM29" s="6"/>
      <c r="MNN29" s="6"/>
      <c r="MNO29" s="6"/>
      <c r="MNP29" s="6"/>
      <c r="MNQ29" s="6"/>
      <c r="MNR29" s="6"/>
      <c r="MNS29" s="6"/>
      <c r="MNT29" s="6"/>
      <c r="MNU29" s="6"/>
      <c r="MNV29" s="6"/>
      <c r="MNW29" s="6"/>
      <c r="MNX29" s="6"/>
      <c r="MNY29" s="6"/>
      <c r="MNZ29" s="6"/>
      <c r="MOA29" s="6"/>
      <c r="MOB29" s="6"/>
      <c r="MOC29" s="6"/>
      <c r="MOD29" s="6"/>
      <c r="MOE29" s="6"/>
      <c r="MOF29" s="6"/>
      <c r="MOG29" s="6"/>
      <c r="MOH29" s="6"/>
      <c r="MOI29" s="6"/>
      <c r="MOJ29" s="6"/>
      <c r="MOK29" s="6"/>
      <c r="MOL29" s="6"/>
      <c r="MOM29" s="6"/>
      <c r="MON29" s="6"/>
      <c r="MOO29" s="6"/>
      <c r="MOP29" s="6"/>
      <c r="MOQ29" s="6"/>
      <c r="MOR29" s="6"/>
      <c r="MOS29" s="6"/>
      <c r="MOT29" s="6"/>
      <c r="MOU29" s="6"/>
      <c r="MOV29" s="6"/>
      <c r="MOW29" s="6"/>
      <c r="MOX29" s="6"/>
      <c r="MOY29" s="6"/>
      <c r="MOZ29" s="6"/>
      <c r="MPA29" s="6"/>
      <c r="MPB29" s="6"/>
      <c r="MPC29" s="6"/>
      <c r="MPD29" s="6"/>
      <c r="MPE29" s="6"/>
      <c r="MPF29" s="6"/>
      <c r="MPG29" s="6"/>
      <c r="MPH29" s="6"/>
      <c r="MPI29" s="6"/>
      <c r="MPJ29" s="6"/>
      <c r="MPK29" s="6"/>
      <c r="MPL29" s="6"/>
      <c r="MPM29" s="6"/>
      <c r="MPN29" s="6"/>
      <c r="MPO29" s="6"/>
      <c r="MPP29" s="6"/>
      <c r="MPQ29" s="6"/>
      <c r="MPR29" s="6"/>
      <c r="MPS29" s="6"/>
      <c r="MPT29" s="6"/>
      <c r="MPU29" s="6"/>
      <c r="MPV29" s="6"/>
      <c r="MPW29" s="6"/>
      <c r="MPX29" s="6"/>
      <c r="MPY29" s="6"/>
      <c r="MPZ29" s="6"/>
      <c r="MQA29" s="6"/>
      <c r="MQB29" s="6"/>
      <c r="MQC29" s="6"/>
      <c r="MQD29" s="6"/>
      <c r="MQE29" s="6"/>
      <c r="MQF29" s="6"/>
      <c r="MQG29" s="6"/>
      <c r="MQH29" s="6"/>
      <c r="MQI29" s="6"/>
      <c r="MQJ29" s="6"/>
      <c r="MQK29" s="6"/>
      <c r="MQL29" s="6"/>
      <c r="MQM29" s="6"/>
      <c r="MQN29" s="6"/>
      <c r="MQO29" s="6"/>
      <c r="MQP29" s="6"/>
      <c r="MQQ29" s="6"/>
      <c r="MQR29" s="6"/>
      <c r="MQS29" s="6"/>
      <c r="MQT29" s="6"/>
      <c r="MQU29" s="6"/>
      <c r="MQV29" s="6"/>
      <c r="MQW29" s="6"/>
      <c r="MQX29" s="6"/>
      <c r="MQY29" s="6"/>
      <c r="MQZ29" s="6"/>
      <c r="MRA29" s="6"/>
      <c r="MRB29" s="6"/>
      <c r="MRC29" s="6"/>
      <c r="MRD29" s="6"/>
      <c r="MRE29" s="6"/>
      <c r="MRF29" s="6"/>
      <c r="MRG29" s="6"/>
      <c r="MRH29" s="6"/>
      <c r="MRI29" s="6"/>
      <c r="MRJ29" s="6"/>
      <c r="MRK29" s="6"/>
      <c r="MRL29" s="6"/>
      <c r="MRM29" s="6"/>
      <c r="MRN29" s="6"/>
      <c r="MRO29" s="6"/>
      <c r="MRP29" s="6"/>
      <c r="MRQ29" s="6"/>
      <c r="MRR29" s="6"/>
      <c r="MRS29" s="6"/>
      <c r="MRT29" s="6"/>
      <c r="MRU29" s="6"/>
      <c r="MRV29" s="6"/>
      <c r="MRW29" s="6"/>
      <c r="MRX29" s="6"/>
      <c r="MRY29" s="6"/>
      <c r="MRZ29" s="6"/>
      <c r="MSA29" s="6"/>
      <c r="MSB29" s="6"/>
      <c r="MSC29" s="6"/>
      <c r="MSD29" s="6"/>
      <c r="MSE29" s="6"/>
      <c r="MSF29" s="6"/>
      <c r="MSG29" s="6"/>
      <c r="MSH29" s="6"/>
      <c r="MSI29" s="6"/>
      <c r="MSJ29" s="6"/>
      <c r="MSK29" s="6"/>
      <c r="MSL29" s="6"/>
      <c r="MSM29" s="6"/>
      <c r="MSN29" s="6"/>
      <c r="MSO29" s="6"/>
      <c r="MSP29" s="6"/>
      <c r="MSQ29" s="6"/>
      <c r="MSR29" s="6"/>
      <c r="MSS29" s="6"/>
      <c r="MST29" s="6"/>
      <c r="MSU29" s="6"/>
      <c r="MSV29" s="6"/>
      <c r="MSW29" s="6"/>
      <c r="MSX29" s="6"/>
      <c r="MSY29" s="6"/>
      <c r="MSZ29" s="6"/>
      <c r="MTA29" s="6"/>
      <c r="MTB29" s="6"/>
      <c r="MTC29" s="6"/>
      <c r="MTD29" s="6"/>
      <c r="MTE29" s="6"/>
      <c r="MTF29" s="6"/>
      <c r="MTG29" s="6"/>
      <c r="MTH29" s="6"/>
      <c r="MTI29" s="6"/>
      <c r="MTJ29" s="6"/>
      <c r="MTK29" s="6"/>
      <c r="MTL29" s="6"/>
      <c r="MTM29" s="6"/>
      <c r="MTN29" s="6"/>
      <c r="MTO29" s="6"/>
      <c r="MTP29" s="6"/>
      <c r="MTQ29" s="6"/>
      <c r="MTR29" s="6"/>
      <c r="MTS29" s="6"/>
      <c r="MTT29" s="6"/>
      <c r="MTU29" s="6"/>
      <c r="MTV29" s="6"/>
      <c r="MTW29" s="6"/>
      <c r="MTX29" s="6"/>
      <c r="MTY29" s="6"/>
      <c r="MTZ29" s="6"/>
      <c r="MUA29" s="6"/>
      <c r="MUB29" s="6"/>
      <c r="MUC29" s="6"/>
      <c r="MUD29" s="6"/>
      <c r="MUE29" s="6"/>
      <c r="MUF29" s="6"/>
      <c r="MUG29" s="6"/>
      <c r="MUH29" s="6"/>
      <c r="MUI29" s="6"/>
      <c r="MUJ29" s="6"/>
      <c r="MUK29" s="6"/>
      <c r="MUL29" s="6"/>
      <c r="MUM29" s="6"/>
      <c r="MUN29" s="6"/>
      <c r="MUO29" s="6"/>
      <c r="MUP29" s="6"/>
      <c r="MUQ29" s="6"/>
      <c r="MUR29" s="6"/>
      <c r="MUS29" s="6"/>
      <c r="MUT29" s="6"/>
      <c r="MUU29" s="6"/>
      <c r="MUV29" s="6"/>
      <c r="MUW29" s="6"/>
      <c r="MUX29" s="6"/>
      <c r="MUY29" s="6"/>
      <c r="MUZ29" s="6"/>
      <c r="MVA29" s="6"/>
      <c r="MVB29" s="6"/>
      <c r="MVC29" s="6"/>
      <c r="MVD29" s="6"/>
      <c r="MVE29" s="6"/>
      <c r="MVF29" s="6"/>
      <c r="MVG29" s="6"/>
      <c r="MVH29" s="6"/>
      <c r="MVI29" s="6"/>
      <c r="MVJ29" s="6"/>
      <c r="MVK29" s="6"/>
      <c r="MVL29" s="6"/>
      <c r="MVM29" s="6"/>
      <c r="MVN29" s="6"/>
      <c r="MVO29" s="6"/>
      <c r="MVP29" s="6"/>
      <c r="MVQ29" s="6"/>
      <c r="MVR29" s="6"/>
      <c r="MVS29" s="6"/>
      <c r="MVT29" s="6"/>
      <c r="MVU29" s="6"/>
      <c r="MVV29" s="6"/>
      <c r="MVW29" s="6"/>
      <c r="MVX29" s="6"/>
      <c r="MVY29" s="6"/>
      <c r="MVZ29" s="6"/>
      <c r="MWA29" s="6"/>
      <c r="MWB29" s="6"/>
      <c r="MWC29" s="6"/>
      <c r="MWD29" s="6"/>
      <c r="MWE29" s="6"/>
      <c r="MWF29" s="6"/>
      <c r="MWG29" s="6"/>
      <c r="MWH29" s="6"/>
      <c r="MWI29" s="6"/>
      <c r="MWJ29" s="6"/>
      <c r="MWK29" s="6"/>
      <c r="MWL29" s="6"/>
      <c r="MWM29" s="6"/>
      <c r="MWN29" s="6"/>
      <c r="MWO29" s="6"/>
      <c r="MWP29" s="6"/>
      <c r="MWQ29" s="6"/>
      <c r="MWR29" s="6"/>
      <c r="MWS29" s="6"/>
      <c r="MWT29" s="6"/>
      <c r="MWU29" s="6"/>
      <c r="MWV29" s="6"/>
      <c r="MWW29" s="6"/>
      <c r="MWX29" s="6"/>
      <c r="MWY29" s="6"/>
      <c r="MWZ29" s="6"/>
      <c r="MXA29" s="6"/>
      <c r="MXB29" s="6"/>
      <c r="MXC29" s="6"/>
      <c r="MXD29" s="6"/>
      <c r="MXE29" s="6"/>
      <c r="MXF29" s="6"/>
      <c r="MXG29" s="6"/>
      <c r="MXH29" s="6"/>
      <c r="MXI29" s="6"/>
      <c r="MXJ29" s="6"/>
      <c r="MXK29" s="6"/>
      <c r="MXL29" s="6"/>
      <c r="MXM29" s="6"/>
      <c r="MXN29" s="6"/>
      <c r="MXO29" s="6"/>
      <c r="MXP29" s="6"/>
      <c r="MXQ29" s="6"/>
      <c r="MXR29" s="6"/>
      <c r="MXS29" s="6"/>
      <c r="MXT29" s="6"/>
      <c r="MXU29" s="6"/>
      <c r="MXV29" s="6"/>
      <c r="MXW29" s="6"/>
      <c r="MXX29" s="6"/>
      <c r="MXY29" s="6"/>
      <c r="MXZ29" s="6"/>
      <c r="MYA29" s="6"/>
      <c r="MYB29" s="6"/>
      <c r="MYC29" s="6"/>
      <c r="MYD29" s="6"/>
      <c r="MYE29" s="6"/>
      <c r="MYF29" s="6"/>
      <c r="MYG29" s="6"/>
      <c r="MYH29" s="6"/>
      <c r="MYI29" s="6"/>
      <c r="MYJ29" s="6"/>
      <c r="MYK29" s="6"/>
      <c r="MYL29" s="6"/>
      <c r="MYM29" s="6"/>
      <c r="MYN29" s="6"/>
      <c r="MYO29" s="6"/>
      <c r="MYP29" s="6"/>
      <c r="MYQ29" s="6"/>
      <c r="MYR29" s="6"/>
      <c r="MYS29" s="6"/>
      <c r="MYT29" s="6"/>
      <c r="MYU29" s="6"/>
      <c r="MYV29" s="6"/>
      <c r="MYW29" s="6"/>
      <c r="MYX29" s="6"/>
      <c r="MYY29" s="6"/>
      <c r="MYZ29" s="6"/>
      <c r="MZA29" s="6"/>
      <c r="MZB29" s="6"/>
      <c r="MZC29" s="6"/>
      <c r="MZD29" s="6"/>
      <c r="MZE29" s="6"/>
      <c r="MZF29" s="6"/>
      <c r="MZG29" s="6"/>
      <c r="MZH29" s="6"/>
      <c r="MZI29" s="6"/>
      <c r="MZJ29" s="6"/>
      <c r="MZK29" s="6"/>
      <c r="MZL29" s="6"/>
      <c r="MZM29" s="6"/>
      <c r="MZN29" s="6"/>
      <c r="MZO29" s="6"/>
      <c r="MZP29" s="6"/>
      <c r="MZQ29" s="6"/>
      <c r="MZR29" s="6"/>
      <c r="MZS29" s="6"/>
      <c r="MZT29" s="6"/>
      <c r="MZU29" s="6"/>
      <c r="MZV29" s="6"/>
      <c r="MZW29" s="6"/>
      <c r="MZX29" s="6"/>
      <c r="MZY29" s="6"/>
      <c r="MZZ29" s="6"/>
      <c r="NAA29" s="6"/>
      <c r="NAB29" s="6"/>
      <c r="NAC29" s="6"/>
      <c r="NAD29" s="6"/>
      <c r="NAE29" s="6"/>
      <c r="NAF29" s="6"/>
      <c r="NAG29" s="6"/>
      <c r="NAH29" s="6"/>
      <c r="NAI29" s="6"/>
      <c r="NAJ29" s="6"/>
      <c r="NAK29" s="6"/>
      <c r="NAL29" s="6"/>
      <c r="NAM29" s="6"/>
      <c r="NAN29" s="6"/>
      <c r="NAO29" s="6"/>
      <c r="NAP29" s="6"/>
      <c r="NAQ29" s="6"/>
      <c r="NAR29" s="6"/>
      <c r="NAS29" s="6"/>
      <c r="NAT29" s="6"/>
      <c r="NAU29" s="6"/>
      <c r="NAV29" s="6"/>
      <c r="NAW29" s="6"/>
      <c r="NAX29" s="6"/>
      <c r="NAY29" s="6"/>
      <c r="NAZ29" s="6"/>
      <c r="NBA29" s="6"/>
      <c r="NBB29" s="6"/>
      <c r="NBC29" s="6"/>
      <c r="NBD29" s="6"/>
      <c r="NBE29" s="6"/>
      <c r="NBF29" s="6"/>
      <c r="NBG29" s="6"/>
      <c r="NBH29" s="6"/>
      <c r="NBI29" s="6"/>
      <c r="NBJ29" s="6"/>
      <c r="NBK29" s="6"/>
      <c r="NBL29" s="6"/>
      <c r="NBM29" s="6"/>
      <c r="NBN29" s="6"/>
      <c r="NBO29" s="6"/>
      <c r="NBP29" s="6"/>
      <c r="NBQ29" s="6"/>
      <c r="NBR29" s="6"/>
      <c r="NBS29" s="6"/>
      <c r="NBT29" s="6"/>
      <c r="NBU29" s="6"/>
      <c r="NBV29" s="6"/>
      <c r="NBW29" s="6"/>
      <c r="NBX29" s="6"/>
      <c r="NBY29" s="6"/>
      <c r="NBZ29" s="6"/>
      <c r="NCA29" s="6"/>
      <c r="NCB29" s="6"/>
      <c r="NCC29" s="6"/>
      <c r="NCD29" s="6"/>
      <c r="NCE29" s="6"/>
      <c r="NCF29" s="6"/>
      <c r="NCG29" s="6"/>
      <c r="NCH29" s="6"/>
      <c r="NCI29" s="6"/>
      <c r="NCJ29" s="6"/>
      <c r="NCK29" s="6"/>
      <c r="NCL29" s="6"/>
      <c r="NCM29" s="6"/>
      <c r="NCN29" s="6"/>
      <c r="NCO29" s="6"/>
      <c r="NCP29" s="6"/>
      <c r="NCQ29" s="6"/>
      <c r="NCR29" s="6"/>
      <c r="NCS29" s="6"/>
      <c r="NCT29" s="6"/>
      <c r="NCU29" s="6"/>
      <c r="NCV29" s="6"/>
      <c r="NCW29" s="6"/>
      <c r="NCX29" s="6"/>
      <c r="NCY29" s="6"/>
      <c r="NCZ29" s="6"/>
      <c r="NDA29" s="6"/>
      <c r="NDB29" s="6"/>
      <c r="NDC29" s="6"/>
      <c r="NDD29" s="6"/>
      <c r="NDE29" s="6"/>
      <c r="NDF29" s="6"/>
      <c r="NDG29" s="6"/>
      <c r="NDH29" s="6"/>
      <c r="NDI29" s="6"/>
      <c r="NDJ29" s="6"/>
      <c r="NDK29" s="6"/>
      <c r="NDL29" s="6"/>
      <c r="NDM29" s="6"/>
      <c r="NDN29" s="6"/>
      <c r="NDO29" s="6"/>
      <c r="NDP29" s="6"/>
      <c r="NDQ29" s="6"/>
      <c r="NDR29" s="6"/>
      <c r="NDS29" s="6"/>
      <c r="NDT29" s="6"/>
      <c r="NDU29" s="6"/>
      <c r="NDV29" s="6"/>
      <c r="NDW29" s="6"/>
      <c r="NDX29" s="6"/>
      <c r="NDY29" s="6"/>
      <c r="NDZ29" s="6"/>
      <c r="NEA29" s="6"/>
      <c r="NEB29" s="6"/>
      <c r="NEC29" s="6"/>
      <c r="NED29" s="6"/>
      <c r="NEE29" s="6"/>
      <c r="NEF29" s="6"/>
      <c r="NEG29" s="6"/>
      <c r="NEH29" s="6"/>
      <c r="NEI29" s="6"/>
      <c r="NEJ29" s="6"/>
      <c r="NEK29" s="6"/>
      <c r="NEL29" s="6"/>
      <c r="NEM29" s="6"/>
      <c r="NEN29" s="6"/>
      <c r="NEO29" s="6"/>
      <c r="NEP29" s="6"/>
      <c r="NEQ29" s="6"/>
      <c r="NER29" s="6"/>
      <c r="NES29" s="6"/>
      <c r="NET29" s="6"/>
      <c r="NEU29" s="6"/>
      <c r="NEV29" s="6"/>
      <c r="NEW29" s="6"/>
      <c r="NEX29" s="6"/>
      <c r="NEY29" s="6"/>
      <c r="NEZ29" s="6"/>
      <c r="NFA29" s="6"/>
      <c r="NFB29" s="6"/>
      <c r="NFC29" s="6"/>
      <c r="NFD29" s="6"/>
      <c r="NFE29" s="6"/>
      <c r="NFF29" s="6"/>
      <c r="NFG29" s="6"/>
      <c r="NFH29" s="6"/>
      <c r="NFI29" s="6"/>
      <c r="NFJ29" s="6"/>
      <c r="NFK29" s="6"/>
      <c r="NFL29" s="6"/>
      <c r="NFM29" s="6"/>
      <c r="NFN29" s="6"/>
      <c r="NFO29" s="6"/>
      <c r="NFP29" s="6"/>
      <c r="NFQ29" s="6"/>
      <c r="NFR29" s="6"/>
      <c r="NFS29" s="6"/>
      <c r="NFT29" s="6"/>
      <c r="NFU29" s="6"/>
      <c r="NFV29" s="6"/>
      <c r="NFW29" s="6"/>
      <c r="NFX29" s="6"/>
      <c r="NFY29" s="6"/>
      <c r="NFZ29" s="6"/>
      <c r="NGA29" s="6"/>
      <c r="NGB29" s="6"/>
      <c r="NGC29" s="6"/>
      <c r="NGD29" s="6"/>
      <c r="NGE29" s="6"/>
      <c r="NGF29" s="6"/>
      <c r="NGG29" s="6"/>
      <c r="NGH29" s="6"/>
      <c r="NGI29" s="6"/>
      <c r="NGJ29" s="6"/>
      <c r="NGK29" s="6"/>
      <c r="NGL29" s="6"/>
      <c r="NGM29" s="6"/>
      <c r="NGN29" s="6"/>
      <c r="NGO29" s="6"/>
      <c r="NGP29" s="6"/>
      <c r="NGQ29" s="6"/>
      <c r="NGR29" s="6"/>
      <c r="NGS29" s="6"/>
      <c r="NGT29" s="6"/>
      <c r="NGU29" s="6"/>
      <c r="NGV29" s="6"/>
      <c r="NGW29" s="6"/>
      <c r="NGX29" s="6"/>
      <c r="NGY29" s="6"/>
      <c r="NGZ29" s="6"/>
      <c r="NHA29" s="6"/>
      <c r="NHB29" s="6"/>
      <c r="NHC29" s="6"/>
      <c r="NHD29" s="6"/>
      <c r="NHE29" s="6"/>
      <c r="NHF29" s="6"/>
      <c r="NHG29" s="6"/>
      <c r="NHH29" s="6"/>
      <c r="NHI29" s="6"/>
      <c r="NHJ29" s="6"/>
      <c r="NHK29" s="6"/>
      <c r="NHL29" s="6"/>
      <c r="NHM29" s="6"/>
      <c r="NHN29" s="6"/>
      <c r="NHO29" s="6"/>
      <c r="NHP29" s="6"/>
      <c r="NHQ29" s="6"/>
      <c r="NHR29" s="6"/>
      <c r="NHS29" s="6"/>
      <c r="NHT29" s="6"/>
      <c r="NHU29" s="6"/>
      <c r="NHV29" s="6"/>
      <c r="NHW29" s="6"/>
      <c r="NHX29" s="6"/>
      <c r="NHY29" s="6"/>
      <c r="NHZ29" s="6"/>
      <c r="NIA29" s="6"/>
      <c r="NIB29" s="6"/>
      <c r="NIC29" s="6"/>
      <c r="NID29" s="6"/>
      <c r="NIE29" s="6"/>
      <c r="NIF29" s="6"/>
      <c r="NIG29" s="6"/>
      <c r="NIH29" s="6"/>
      <c r="NII29" s="6"/>
      <c r="NIJ29" s="6"/>
      <c r="NIK29" s="6"/>
      <c r="NIL29" s="6"/>
      <c r="NIM29" s="6"/>
      <c r="NIN29" s="6"/>
      <c r="NIO29" s="6"/>
      <c r="NIP29" s="6"/>
      <c r="NIQ29" s="6"/>
      <c r="NIR29" s="6"/>
      <c r="NIS29" s="6"/>
      <c r="NIT29" s="6"/>
      <c r="NIU29" s="6"/>
      <c r="NIV29" s="6"/>
      <c r="NIW29" s="6"/>
      <c r="NIX29" s="6"/>
      <c r="NIY29" s="6"/>
      <c r="NIZ29" s="6"/>
      <c r="NJA29" s="6"/>
      <c r="NJB29" s="6"/>
      <c r="NJC29" s="6"/>
      <c r="NJD29" s="6"/>
      <c r="NJE29" s="6"/>
      <c r="NJF29" s="6"/>
      <c r="NJG29" s="6"/>
      <c r="NJH29" s="6"/>
      <c r="NJI29" s="6"/>
      <c r="NJJ29" s="6"/>
      <c r="NJK29" s="6"/>
      <c r="NJL29" s="6"/>
      <c r="NJM29" s="6"/>
      <c r="NJN29" s="6"/>
      <c r="NJO29" s="6"/>
      <c r="NJP29" s="6"/>
      <c r="NJQ29" s="6"/>
      <c r="NJR29" s="6"/>
      <c r="NJS29" s="6"/>
      <c r="NJT29" s="6"/>
      <c r="NJU29" s="6"/>
      <c r="NJV29" s="6"/>
      <c r="NJW29" s="6"/>
      <c r="NJX29" s="6"/>
      <c r="NJY29" s="6"/>
      <c r="NJZ29" s="6"/>
      <c r="NKA29" s="6"/>
      <c r="NKB29" s="6"/>
      <c r="NKC29" s="6"/>
      <c r="NKD29" s="6"/>
      <c r="NKE29" s="6"/>
      <c r="NKF29" s="6"/>
      <c r="NKG29" s="6"/>
      <c r="NKH29" s="6"/>
      <c r="NKI29" s="6"/>
      <c r="NKJ29" s="6"/>
      <c r="NKK29" s="6"/>
      <c r="NKL29" s="6"/>
      <c r="NKM29" s="6"/>
      <c r="NKN29" s="6"/>
      <c r="NKO29" s="6"/>
      <c r="NKP29" s="6"/>
      <c r="NKQ29" s="6"/>
      <c r="NKR29" s="6"/>
      <c r="NKS29" s="6"/>
      <c r="NKT29" s="6"/>
      <c r="NKU29" s="6"/>
      <c r="NKV29" s="6"/>
      <c r="NKW29" s="6"/>
      <c r="NKX29" s="6"/>
      <c r="NKY29" s="6"/>
      <c r="NKZ29" s="6"/>
      <c r="NLA29" s="6"/>
      <c r="NLB29" s="6"/>
      <c r="NLC29" s="6"/>
      <c r="NLD29" s="6"/>
      <c r="NLE29" s="6"/>
      <c r="NLF29" s="6"/>
      <c r="NLG29" s="6"/>
      <c r="NLH29" s="6"/>
      <c r="NLI29" s="6"/>
      <c r="NLJ29" s="6"/>
      <c r="NLK29" s="6"/>
      <c r="NLL29" s="6"/>
      <c r="NLM29" s="6"/>
      <c r="NLN29" s="6"/>
      <c r="NLO29" s="6"/>
      <c r="NLP29" s="6"/>
      <c r="NLQ29" s="6"/>
      <c r="NLR29" s="6"/>
      <c r="NLS29" s="6"/>
      <c r="NLT29" s="6"/>
      <c r="NLU29" s="6"/>
      <c r="NLV29" s="6"/>
      <c r="NLW29" s="6"/>
      <c r="NLX29" s="6"/>
      <c r="NLY29" s="6"/>
      <c r="NLZ29" s="6"/>
      <c r="NMA29" s="6"/>
      <c r="NMB29" s="6"/>
      <c r="NMC29" s="6"/>
      <c r="NMD29" s="6"/>
      <c r="NME29" s="6"/>
      <c r="NMF29" s="6"/>
      <c r="NMG29" s="6"/>
      <c r="NMH29" s="6"/>
      <c r="NMI29" s="6"/>
      <c r="NMJ29" s="6"/>
      <c r="NMK29" s="6"/>
      <c r="NML29" s="6"/>
      <c r="NMM29" s="6"/>
      <c r="NMN29" s="6"/>
      <c r="NMO29" s="6"/>
      <c r="NMP29" s="6"/>
      <c r="NMQ29" s="6"/>
      <c r="NMR29" s="6"/>
      <c r="NMS29" s="6"/>
      <c r="NMT29" s="6"/>
      <c r="NMU29" s="6"/>
      <c r="NMV29" s="6"/>
      <c r="NMW29" s="6"/>
      <c r="NMX29" s="6"/>
      <c r="NMY29" s="6"/>
      <c r="NMZ29" s="6"/>
      <c r="NNA29" s="6"/>
      <c r="NNB29" s="6"/>
      <c r="NNC29" s="6"/>
      <c r="NND29" s="6"/>
      <c r="NNE29" s="6"/>
      <c r="NNF29" s="6"/>
      <c r="NNG29" s="6"/>
      <c r="NNH29" s="6"/>
      <c r="NNI29" s="6"/>
      <c r="NNJ29" s="6"/>
      <c r="NNK29" s="6"/>
      <c r="NNL29" s="6"/>
      <c r="NNM29" s="6"/>
      <c r="NNN29" s="6"/>
      <c r="NNO29" s="6"/>
      <c r="NNP29" s="6"/>
      <c r="NNQ29" s="6"/>
      <c r="NNR29" s="6"/>
      <c r="NNS29" s="6"/>
      <c r="NNT29" s="6"/>
      <c r="NNU29" s="6"/>
      <c r="NNV29" s="6"/>
      <c r="NNW29" s="6"/>
      <c r="NNX29" s="6"/>
      <c r="NNY29" s="6"/>
      <c r="NNZ29" s="6"/>
      <c r="NOA29" s="6"/>
      <c r="NOB29" s="6"/>
      <c r="NOC29" s="6"/>
      <c r="NOD29" s="6"/>
      <c r="NOE29" s="6"/>
      <c r="NOF29" s="6"/>
      <c r="NOG29" s="6"/>
      <c r="NOH29" s="6"/>
      <c r="NOI29" s="6"/>
      <c r="NOJ29" s="6"/>
      <c r="NOK29" s="6"/>
      <c r="NOL29" s="6"/>
      <c r="NOM29" s="6"/>
      <c r="NON29" s="6"/>
      <c r="NOO29" s="6"/>
      <c r="NOP29" s="6"/>
      <c r="NOQ29" s="6"/>
      <c r="NOR29" s="6"/>
      <c r="NOS29" s="6"/>
      <c r="NOT29" s="6"/>
      <c r="NOU29" s="6"/>
      <c r="NOV29" s="6"/>
      <c r="NOW29" s="6"/>
      <c r="NOX29" s="6"/>
      <c r="NOY29" s="6"/>
      <c r="NOZ29" s="6"/>
      <c r="NPA29" s="6"/>
      <c r="NPB29" s="6"/>
      <c r="NPC29" s="6"/>
      <c r="NPD29" s="6"/>
      <c r="NPE29" s="6"/>
      <c r="NPF29" s="6"/>
      <c r="NPG29" s="6"/>
      <c r="NPH29" s="6"/>
      <c r="NPI29" s="6"/>
      <c r="NPJ29" s="6"/>
      <c r="NPK29" s="6"/>
      <c r="NPL29" s="6"/>
      <c r="NPM29" s="6"/>
      <c r="NPN29" s="6"/>
      <c r="NPO29" s="6"/>
      <c r="NPP29" s="6"/>
      <c r="NPQ29" s="6"/>
      <c r="NPR29" s="6"/>
      <c r="NPS29" s="6"/>
      <c r="NPT29" s="6"/>
      <c r="NPU29" s="6"/>
      <c r="NPV29" s="6"/>
      <c r="NPW29" s="6"/>
      <c r="NPX29" s="6"/>
      <c r="NPY29" s="6"/>
      <c r="NPZ29" s="6"/>
      <c r="NQA29" s="6"/>
      <c r="NQB29" s="6"/>
      <c r="NQC29" s="6"/>
      <c r="NQD29" s="6"/>
      <c r="NQE29" s="6"/>
      <c r="NQF29" s="6"/>
      <c r="NQG29" s="6"/>
      <c r="NQH29" s="6"/>
      <c r="NQI29" s="6"/>
      <c r="NQJ29" s="6"/>
      <c r="NQK29" s="6"/>
      <c r="NQL29" s="6"/>
      <c r="NQM29" s="6"/>
      <c r="NQN29" s="6"/>
      <c r="NQO29" s="6"/>
      <c r="NQP29" s="6"/>
      <c r="NQQ29" s="6"/>
      <c r="NQR29" s="6"/>
      <c r="NQS29" s="6"/>
      <c r="NQT29" s="6"/>
      <c r="NQU29" s="6"/>
      <c r="NQV29" s="6"/>
      <c r="NQW29" s="6"/>
      <c r="NQX29" s="6"/>
      <c r="NQY29" s="6"/>
      <c r="NQZ29" s="6"/>
      <c r="NRA29" s="6"/>
      <c r="NRB29" s="6"/>
      <c r="NRC29" s="6"/>
      <c r="NRD29" s="6"/>
      <c r="NRE29" s="6"/>
      <c r="NRF29" s="6"/>
      <c r="NRG29" s="6"/>
      <c r="NRH29" s="6"/>
      <c r="NRI29" s="6"/>
      <c r="NRJ29" s="6"/>
      <c r="NRK29" s="6"/>
      <c r="NRL29" s="6"/>
      <c r="NRM29" s="6"/>
      <c r="NRN29" s="6"/>
      <c r="NRO29" s="6"/>
      <c r="NRP29" s="6"/>
      <c r="NRQ29" s="6"/>
      <c r="NRR29" s="6"/>
      <c r="NRS29" s="6"/>
      <c r="NRT29" s="6"/>
      <c r="NRU29" s="6"/>
      <c r="NRV29" s="6"/>
      <c r="NRW29" s="6"/>
      <c r="NRX29" s="6"/>
      <c r="NRY29" s="6"/>
      <c r="NRZ29" s="6"/>
      <c r="NSA29" s="6"/>
      <c r="NSB29" s="6"/>
      <c r="NSC29" s="6"/>
      <c r="NSD29" s="6"/>
      <c r="NSE29" s="6"/>
      <c r="NSF29" s="6"/>
      <c r="NSG29" s="6"/>
      <c r="NSH29" s="6"/>
      <c r="NSI29" s="6"/>
      <c r="NSJ29" s="6"/>
      <c r="NSK29" s="6"/>
      <c r="NSL29" s="6"/>
      <c r="NSM29" s="6"/>
      <c r="NSN29" s="6"/>
      <c r="NSO29" s="6"/>
      <c r="NSP29" s="6"/>
      <c r="NSQ29" s="6"/>
      <c r="NSR29" s="6"/>
      <c r="NSS29" s="6"/>
      <c r="NST29" s="6"/>
      <c r="NSU29" s="6"/>
      <c r="NSV29" s="6"/>
      <c r="NSW29" s="6"/>
      <c r="NSX29" s="6"/>
      <c r="NSY29" s="6"/>
      <c r="NSZ29" s="6"/>
      <c r="NTA29" s="6"/>
      <c r="NTB29" s="6"/>
      <c r="NTC29" s="6"/>
      <c r="NTD29" s="6"/>
      <c r="NTE29" s="6"/>
      <c r="NTF29" s="6"/>
      <c r="NTG29" s="6"/>
      <c r="NTH29" s="6"/>
      <c r="NTI29" s="6"/>
      <c r="NTJ29" s="6"/>
      <c r="NTK29" s="6"/>
      <c r="NTL29" s="6"/>
      <c r="NTM29" s="6"/>
      <c r="NTN29" s="6"/>
      <c r="NTO29" s="6"/>
      <c r="NTP29" s="6"/>
      <c r="NTQ29" s="6"/>
      <c r="NTR29" s="6"/>
      <c r="NTS29" s="6"/>
      <c r="NTT29" s="6"/>
      <c r="NTU29" s="6"/>
      <c r="NTV29" s="6"/>
      <c r="NTW29" s="6"/>
      <c r="NTX29" s="6"/>
      <c r="NTY29" s="6"/>
      <c r="NTZ29" s="6"/>
      <c r="NUA29" s="6"/>
      <c r="NUB29" s="6"/>
      <c r="NUC29" s="6"/>
      <c r="NUD29" s="6"/>
      <c r="NUE29" s="6"/>
      <c r="NUF29" s="6"/>
      <c r="NUG29" s="6"/>
      <c r="NUH29" s="6"/>
      <c r="NUI29" s="6"/>
      <c r="NUJ29" s="6"/>
      <c r="NUK29" s="6"/>
      <c r="NUL29" s="6"/>
      <c r="NUM29" s="6"/>
      <c r="NUN29" s="6"/>
      <c r="NUO29" s="6"/>
      <c r="NUP29" s="6"/>
      <c r="NUQ29" s="6"/>
      <c r="NUR29" s="6"/>
      <c r="NUS29" s="6"/>
      <c r="NUT29" s="6"/>
      <c r="NUU29" s="6"/>
      <c r="NUV29" s="6"/>
      <c r="NUW29" s="6"/>
      <c r="NUX29" s="6"/>
      <c r="NUY29" s="6"/>
      <c r="NUZ29" s="6"/>
      <c r="NVA29" s="6"/>
      <c r="NVB29" s="6"/>
      <c r="NVC29" s="6"/>
      <c r="NVD29" s="6"/>
      <c r="NVE29" s="6"/>
      <c r="NVF29" s="6"/>
      <c r="NVG29" s="6"/>
      <c r="NVH29" s="6"/>
      <c r="NVI29" s="6"/>
      <c r="NVJ29" s="6"/>
      <c r="NVK29" s="6"/>
      <c r="NVL29" s="6"/>
      <c r="NVM29" s="6"/>
      <c r="NVN29" s="6"/>
      <c r="NVO29" s="6"/>
      <c r="NVP29" s="6"/>
      <c r="NVQ29" s="6"/>
      <c r="NVR29" s="6"/>
      <c r="NVS29" s="6"/>
      <c r="NVT29" s="6"/>
      <c r="NVU29" s="6"/>
      <c r="NVV29" s="6"/>
      <c r="NVW29" s="6"/>
      <c r="NVX29" s="6"/>
      <c r="NVY29" s="6"/>
      <c r="NVZ29" s="6"/>
      <c r="NWA29" s="6"/>
      <c r="NWB29" s="6"/>
      <c r="NWC29" s="6"/>
      <c r="NWD29" s="6"/>
      <c r="NWE29" s="6"/>
      <c r="NWF29" s="6"/>
      <c r="NWG29" s="6"/>
      <c r="NWH29" s="6"/>
      <c r="NWI29" s="6"/>
      <c r="NWJ29" s="6"/>
      <c r="NWK29" s="6"/>
      <c r="NWL29" s="6"/>
      <c r="NWM29" s="6"/>
      <c r="NWN29" s="6"/>
      <c r="NWO29" s="6"/>
      <c r="NWP29" s="6"/>
      <c r="NWQ29" s="6"/>
      <c r="NWR29" s="6"/>
      <c r="NWS29" s="6"/>
      <c r="NWT29" s="6"/>
      <c r="NWU29" s="6"/>
      <c r="NWV29" s="6"/>
      <c r="NWW29" s="6"/>
      <c r="NWX29" s="6"/>
      <c r="NWY29" s="6"/>
      <c r="NWZ29" s="6"/>
      <c r="NXA29" s="6"/>
      <c r="NXB29" s="6"/>
      <c r="NXC29" s="6"/>
      <c r="NXD29" s="6"/>
      <c r="NXE29" s="6"/>
      <c r="NXF29" s="6"/>
      <c r="NXG29" s="6"/>
      <c r="NXH29" s="6"/>
      <c r="NXI29" s="6"/>
      <c r="NXJ29" s="6"/>
      <c r="NXK29" s="6"/>
      <c r="NXL29" s="6"/>
      <c r="NXM29" s="6"/>
      <c r="NXN29" s="6"/>
      <c r="NXO29" s="6"/>
      <c r="NXP29" s="6"/>
      <c r="NXQ29" s="6"/>
      <c r="NXR29" s="6"/>
      <c r="NXS29" s="6"/>
      <c r="NXT29" s="6"/>
      <c r="NXU29" s="6"/>
      <c r="NXV29" s="6"/>
      <c r="NXW29" s="6"/>
      <c r="NXX29" s="6"/>
      <c r="NXY29" s="6"/>
      <c r="NXZ29" s="6"/>
      <c r="NYA29" s="6"/>
      <c r="NYB29" s="6"/>
      <c r="NYC29" s="6"/>
      <c r="NYD29" s="6"/>
      <c r="NYE29" s="6"/>
      <c r="NYF29" s="6"/>
      <c r="NYG29" s="6"/>
      <c r="NYH29" s="6"/>
      <c r="NYI29" s="6"/>
      <c r="NYJ29" s="6"/>
      <c r="NYK29" s="6"/>
      <c r="NYL29" s="6"/>
      <c r="NYM29" s="6"/>
      <c r="NYN29" s="6"/>
      <c r="NYO29" s="6"/>
      <c r="NYP29" s="6"/>
      <c r="NYQ29" s="6"/>
      <c r="NYR29" s="6"/>
      <c r="NYS29" s="6"/>
      <c r="NYT29" s="6"/>
      <c r="NYU29" s="6"/>
      <c r="NYV29" s="6"/>
      <c r="NYW29" s="6"/>
      <c r="NYX29" s="6"/>
      <c r="NYY29" s="6"/>
      <c r="NYZ29" s="6"/>
      <c r="NZA29" s="6"/>
      <c r="NZB29" s="6"/>
      <c r="NZC29" s="6"/>
      <c r="NZD29" s="6"/>
      <c r="NZE29" s="6"/>
      <c r="NZF29" s="6"/>
      <c r="NZG29" s="6"/>
      <c r="NZH29" s="6"/>
      <c r="NZI29" s="6"/>
      <c r="NZJ29" s="6"/>
      <c r="NZK29" s="6"/>
      <c r="NZL29" s="6"/>
      <c r="NZM29" s="6"/>
      <c r="NZN29" s="6"/>
      <c r="NZO29" s="6"/>
      <c r="NZP29" s="6"/>
      <c r="NZQ29" s="6"/>
      <c r="NZR29" s="6"/>
      <c r="NZS29" s="6"/>
      <c r="NZT29" s="6"/>
      <c r="NZU29" s="6"/>
      <c r="NZV29" s="6"/>
      <c r="NZW29" s="6"/>
      <c r="NZX29" s="6"/>
      <c r="NZY29" s="6"/>
      <c r="NZZ29" s="6"/>
      <c r="OAA29" s="6"/>
      <c r="OAB29" s="6"/>
      <c r="OAC29" s="6"/>
      <c r="OAD29" s="6"/>
      <c r="OAE29" s="6"/>
      <c r="OAF29" s="6"/>
      <c r="OAG29" s="6"/>
      <c r="OAH29" s="6"/>
      <c r="OAI29" s="6"/>
      <c r="OAJ29" s="6"/>
      <c r="OAK29" s="6"/>
      <c r="OAL29" s="6"/>
      <c r="OAM29" s="6"/>
      <c r="OAN29" s="6"/>
      <c r="OAO29" s="6"/>
      <c r="OAP29" s="6"/>
      <c r="OAQ29" s="6"/>
      <c r="OAR29" s="6"/>
      <c r="OAS29" s="6"/>
      <c r="OAT29" s="6"/>
      <c r="OAU29" s="6"/>
      <c r="OAV29" s="6"/>
      <c r="OAW29" s="6"/>
      <c r="OAX29" s="6"/>
      <c r="OAY29" s="6"/>
      <c r="OAZ29" s="6"/>
      <c r="OBA29" s="6"/>
      <c r="OBB29" s="6"/>
      <c r="OBC29" s="6"/>
      <c r="OBD29" s="6"/>
      <c r="OBE29" s="6"/>
      <c r="OBF29" s="6"/>
      <c r="OBG29" s="6"/>
      <c r="OBH29" s="6"/>
      <c r="OBI29" s="6"/>
      <c r="OBJ29" s="6"/>
      <c r="OBK29" s="6"/>
      <c r="OBL29" s="6"/>
      <c r="OBM29" s="6"/>
      <c r="OBN29" s="6"/>
      <c r="OBO29" s="6"/>
      <c r="OBP29" s="6"/>
      <c r="OBQ29" s="6"/>
      <c r="OBR29" s="6"/>
      <c r="OBS29" s="6"/>
      <c r="OBT29" s="6"/>
      <c r="OBU29" s="6"/>
      <c r="OBV29" s="6"/>
      <c r="OBW29" s="6"/>
      <c r="OBX29" s="6"/>
      <c r="OBY29" s="6"/>
      <c r="OBZ29" s="6"/>
      <c r="OCA29" s="6"/>
      <c r="OCB29" s="6"/>
      <c r="OCC29" s="6"/>
      <c r="OCD29" s="6"/>
      <c r="OCE29" s="6"/>
      <c r="OCF29" s="6"/>
      <c r="OCG29" s="6"/>
      <c r="OCH29" s="6"/>
      <c r="OCI29" s="6"/>
      <c r="OCJ29" s="6"/>
      <c r="OCK29" s="6"/>
      <c r="OCL29" s="6"/>
      <c r="OCM29" s="6"/>
      <c r="OCN29" s="6"/>
      <c r="OCO29" s="6"/>
      <c r="OCP29" s="6"/>
      <c r="OCQ29" s="6"/>
      <c r="OCR29" s="6"/>
      <c r="OCS29" s="6"/>
      <c r="OCT29" s="6"/>
      <c r="OCU29" s="6"/>
      <c r="OCV29" s="6"/>
      <c r="OCW29" s="6"/>
      <c r="OCX29" s="6"/>
      <c r="OCY29" s="6"/>
      <c r="OCZ29" s="6"/>
      <c r="ODA29" s="6"/>
      <c r="ODB29" s="6"/>
      <c r="ODC29" s="6"/>
      <c r="ODD29" s="6"/>
      <c r="ODE29" s="6"/>
      <c r="ODF29" s="6"/>
      <c r="ODG29" s="6"/>
      <c r="ODH29" s="6"/>
      <c r="ODI29" s="6"/>
      <c r="ODJ29" s="6"/>
      <c r="ODK29" s="6"/>
      <c r="ODL29" s="6"/>
      <c r="ODM29" s="6"/>
      <c r="ODN29" s="6"/>
      <c r="ODO29" s="6"/>
      <c r="ODP29" s="6"/>
      <c r="ODQ29" s="6"/>
      <c r="ODR29" s="6"/>
      <c r="ODS29" s="6"/>
      <c r="ODT29" s="6"/>
      <c r="ODU29" s="6"/>
      <c r="ODV29" s="6"/>
      <c r="ODW29" s="6"/>
      <c r="ODX29" s="6"/>
      <c r="ODY29" s="6"/>
      <c r="ODZ29" s="6"/>
      <c r="OEA29" s="6"/>
      <c r="OEB29" s="6"/>
      <c r="OEC29" s="6"/>
      <c r="OED29" s="6"/>
      <c r="OEE29" s="6"/>
      <c r="OEF29" s="6"/>
      <c r="OEG29" s="6"/>
      <c r="OEH29" s="6"/>
      <c r="OEI29" s="6"/>
      <c r="OEJ29" s="6"/>
      <c r="OEK29" s="6"/>
      <c r="OEL29" s="6"/>
      <c r="OEM29" s="6"/>
      <c r="OEN29" s="6"/>
      <c r="OEO29" s="6"/>
      <c r="OEP29" s="6"/>
      <c r="OEQ29" s="6"/>
      <c r="OER29" s="6"/>
      <c r="OES29" s="6"/>
      <c r="OET29" s="6"/>
      <c r="OEU29" s="6"/>
      <c r="OEV29" s="6"/>
      <c r="OEW29" s="6"/>
      <c r="OEX29" s="6"/>
      <c r="OEY29" s="6"/>
      <c r="OEZ29" s="6"/>
      <c r="OFA29" s="6"/>
      <c r="OFB29" s="6"/>
      <c r="OFC29" s="6"/>
      <c r="OFD29" s="6"/>
      <c r="OFE29" s="6"/>
      <c r="OFF29" s="6"/>
      <c r="OFG29" s="6"/>
      <c r="OFH29" s="6"/>
      <c r="OFI29" s="6"/>
      <c r="OFJ29" s="6"/>
      <c r="OFK29" s="6"/>
      <c r="OFL29" s="6"/>
      <c r="OFM29" s="6"/>
      <c r="OFN29" s="6"/>
      <c r="OFO29" s="6"/>
      <c r="OFP29" s="6"/>
      <c r="OFQ29" s="6"/>
      <c r="OFR29" s="6"/>
      <c r="OFS29" s="6"/>
      <c r="OFT29" s="6"/>
      <c r="OFU29" s="6"/>
      <c r="OFV29" s="6"/>
      <c r="OFW29" s="6"/>
      <c r="OFX29" s="6"/>
      <c r="OFY29" s="6"/>
      <c r="OFZ29" s="6"/>
      <c r="OGA29" s="6"/>
      <c r="OGB29" s="6"/>
      <c r="OGC29" s="6"/>
      <c r="OGD29" s="6"/>
      <c r="OGE29" s="6"/>
      <c r="OGF29" s="6"/>
      <c r="OGG29" s="6"/>
      <c r="OGH29" s="6"/>
      <c r="OGI29" s="6"/>
      <c r="OGJ29" s="6"/>
      <c r="OGK29" s="6"/>
      <c r="OGL29" s="6"/>
      <c r="OGM29" s="6"/>
      <c r="OGN29" s="6"/>
      <c r="OGO29" s="6"/>
      <c r="OGP29" s="6"/>
      <c r="OGQ29" s="6"/>
      <c r="OGR29" s="6"/>
      <c r="OGS29" s="6"/>
      <c r="OGT29" s="6"/>
      <c r="OGU29" s="6"/>
      <c r="OGV29" s="6"/>
      <c r="OGW29" s="6"/>
      <c r="OGX29" s="6"/>
      <c r="OGY29" s="6"/>
      <c r="OGZ29" s="6"/>
      <c r="OHA29" s="6"/>
      <c r="OHB29" s="6"/>
      <c r="OHC29" s="6"/>
      <c r="OHD29" s="6"/>
      <c r="OHE29" s="6"/>
      <c r="OHF29" s="6"/>
      <c r="OHG29" s="6"/>
      <c r="OHH29" s="6"/>
      <c r="OHI29" s="6"/>
      <c r="OHJ29" s="6"/>
      <c r="OHK29" s="6"/>
      <c r="OHL29" s="6"/>
      <c r="OHM29" s="6"/>
      <c r="OHN29" s="6"/>
      <c r="OHO29" s="6"/>
      <c r="OHP29" s="6"/>
      <c r="OHQ29" s="6"/>
      <c r="OHR29" s="6"/>
      <c r="OHS29" s="6"/>
      <c r="OHT29" s="6"/>
      <c r="OHU29" s="6"/>
      <c r="OHV29" s="6"/>
      <c r="OHW29" s="6"/>
      <c r="OHX29" s="6"/>
      <c r="OHY29" s="6"/>
      <c r="OHZ29" s="6"/>
      <c r="OIA29" s="6"/>
      <c r="OIB29" s="6"/>
      <c r="OIC29" s="6"/>
      <c r="OID29" s="6"/>
      <c r="OIE29" s="6"/>
      <c r="OIF29" s="6"/>
      <c r="OIG29" s="6"/>
      <c r="OIH29" s="6"/>
      <c r="OII29" s="6"/>
      <c r="OIJ29" s="6"/>
      <c r="OIK29" s="6"/>
      <c r="OIL29" s="6"/>
      <c r="OIM29" s="6"/>
      <c r="OIN29" s="6"/>
      <c r="OIO29" s="6"/>
      <c r="OIP29" s="6"/>
      <c r="OIQ29" s="6"/>
      <c r="OIR29" s="6"/>
      <c r="OIS29" s="6"/>
      <c r="OIT29" s="6"/>
      <c r="OIU29" s="6"/>
      <c r="OIV29" s="6"/>
      <c r="OIW29" s="6"/>
      <c r="OIX29" s="6"/>
      <c r="OIY29" s="6"/>
      <c r="OIZ29" s="6"/>
      <c r="OJA29" s="6"/>
      <c r="OJB29" s="6"/>
      <c r="OJC29" s="6"/>
      <c r="OJD29" s="6"/>
      <c r="OJE29" s="6"/>
      <c r="OJF29" s="6"/>
      <c r="OJG29" s="6"/>
      <c r="OJH29" s="6"/>
      <c r="OJI29" s="6"/>
      <c r="OJJ29" s="6"/>
      <c r="OJK29" s="6"/>
      <c r="OJL29" s="6"/>
      <c r="OJM29" s="6"/>
      <c r="OJN29" s="6"/>
      <c r="OJO29" s="6"/>
      <c r="OJP29" s="6"/>
      <c r="OJQ29" s="6"/>
      <c r="OJR29" s="6"/>
      <c r="OJS29" s="6"/>
      <c r="OJT29" s="6"/>
      <c r="OJU29" s="6"/>
      <c r="OJV29" s="6"/>
      <c r="OJW29" s="6"/>
      <c r="OJX29" s="6"/>
      <c r="OJY29" s="6"/>
      <c r="OJZ29" s="6"/>
      <c r="OKA29" s="6"/>
      <c r="OKB29" s="6"/>
      <c r="OKC29" s="6"/>
      <c r="OKD29" s="6"/>
      <c r="OKE29" s="6"/>
      <c r="OKF29" s="6"/>
      <c r="OKG29" s="6"/>
      <c r="OKH29" s="6"/>
      <c r="OKI29" s="6"/>
      <c r="OKJ29" s="6"/>
      <c r="OKK29" s="6"/>
      <c r="OKL29" s="6"/>
      <c r="OKM29" s="6"/>
      <c r="OKN29" s="6"/>
      <c r="OKO29" s="6"/>
      <c r="OKP29" s="6"/>
      <c r="OKQ29" s="6"/>
      <c r="OKR29" s="6"/>
      <c r="OKS29" s="6"/>
      <c r="OKT29" s="6"/>
      <c r="OKU29" s="6"/>
      <c r="OKV29" s="6"/>
      <c r="OKW29" s="6"/>
      <c r="OKX29" s="6"/>
      <c r="OKY29" s="6"/>
      <c r="OKZ29" s="6"/>
      <c r="OLA29" s="6"/>
      <c r="OLB29" s="6"/>
      <c r="OLC29" s="6"/>
      <c r="OLD29" s="6"/>
      <c r="OLE29" s="6"/>
      <c r="OLF29" s="6"/>
      <c r="OLG29" s="6"/>
      <c r="OLH29" s="6"/>
      <c r="OLI29" s="6"/>
      <c r="OLJ29" s="6"/>
      <c r="OLK29" s="6"/>
      <c r="OLL29" s="6"/>
      <c r="OLM29" s="6"/>
      <c r="OLN29" s="6"/>
      <c r="OLO29" s="6"/>
      <c r="OLP29" s="6"/>
      <c r="OLQ29" s="6"/>
      <c r="OLR29" s="6"/>
      <c r="OLS29" s="6"/>
      <c r="OLT29" s="6"/>
      <c r="OLU29" s="6"/>
      <c r="OLV29" s="6"/>
      <c r="OLW29" s="6"/>
      <c r="OLX29" s="6"/>
      <c r="OLY29" s="6"/>
      <c r="OLZ29" s="6"/>
      <c r="OMA29" s="6"/>
      <c r="OMB29" s="6"/>
      <c r="OMC29" s="6"/>
      <c r="OMD29" s="6"/>
      <c r="OME29" s="6"/>
      <c r="OMF29" s="6"/>
      <c r="OMG29" s="6"/>
      <c r="OMH29" s="6"/>
      <c r="OMI29" s="6"/>
      <c r="OMJ29" s="6"/>
      <c r="OMK29" s="6"/>
      <c r="OML29" s="6"/>
      <c r="OMM29" s="6"/>
      <c r="OMN29" s="6"/>
      <c r="OMO29" s="6"/>
      <c r="OMP29" s="6"/>
      <c r="OMQ29" s="6"/>
      <c r="OMR29" s="6"/>
      <c r="OMS29" s="6"/>
      <c r="OMT29" s="6"/>
      <c r="OMU29" s="6"/>
      <c r="OMV29" s="6"/>
      <c r="OMW29" s="6"/>
      <c r="OMX29" s="6"/>
      <c r="OMY29" s="6"/>
      <c r="OMZ29" s="6"/>
      <c r="ONA29" s="6"/>
      <c r="ONB29" s="6"/>
      <c r="ONC29" s="6"/>
      <c r="OND29" s="6"/>
      <c r="ONE29" s="6"/>
      <c r="ONF29" s="6"/>
      <c r="ONG29" s="6"/>
      <c r="ONH29" s="6"/>
      <c r="ONI29" s="6"/>
      <c r="ONJ29" s="6"/>
      <c r="ONK29" s="6"/>
      <c r="ONL29" s="6"/>
      <c r="ONM29" s="6"/>
      <c r="ONN29" s="6"/>
      <c r="ONO29" s="6"/>
      <c r="ONP29" s="6"/>
      <c r="ONQ29" s="6"/>
      <c r="ONR29" s="6"/>
      <c r="ONS29" s="6"/>
      <c r="ONT29" s="6"/>
      <c r="ONU29" s="6"/>
      <c r="ONV29" s="6"/>
      <c r="ONW29" s="6"/>
      <c r="ONX29" s="6"/>
      <c r="ONY29" s="6"/>
      <c r="ONZ29" s="6"/>
      <c r="OOA29" s="6"/>
      <c r="OOB29" s="6"/>
      <c r="OOC29" s="6"/>
      <c r="OOD29" s="6"/>
      <c r="OOE29" s="6"/>
      <c r="OOF29" s="6"/>
      <c r="OOG29" s="6"/>
      <c r="OOH29" s="6"/>
      <c r="OOI29" s="6"/>
      <c r="OOJ29" s="6"/>
      <c r="OOK29" s="6"/>
      <c r="OOL29" s="6"/>
      <c r="OOM29" s="6"/>
      <c r="OON29" s="6"/>
      <c r="OOO29" s="6"/>
      <c r="OOP29" s="6"/>
      <c r="OOQ29" s="6"/>
      <c r="OOR29" s="6"/>
      <c r="OOS29" s="6"/>
      <c r="OOT29" s="6"/>
      <c r="OOU29" s="6"/>
      <c r="OOV29" s="6"/>
      <c r="OOW29" s="6"/>
      <c r="OOX29" s="6"/>
      <c r="OOY29" s="6"/>
      <c r="OOZ29" s="6"/>
      <c r="OPA29" s="6"/>
      <c r="OPB29" s="6"/>
      <c r="OPC29" s="6"/>
      <c r="OPD29" s="6"/>
      <c r="OPE29" s="6"/>
      <c r="OPF29" s="6"/>
      <c r="OPG29" s="6"/>
      <c r="OPH29" s="6"/>
      <c r="OPI29" s="6"/>
      <c r="OPJ29" s="6"/>
      <c r="OPK29" s="6"/>
      <c r="OPL29" s="6"/>
      <c r="OPM29" s="6"/>
      <c r="OPN29" s="6"/>
      <c r="OPO29" s="6"/>
      <c r="OPP29" s="6"/>
      <c r="OPQ29" s="6"/>
      <c r="OPR29" s="6"/>
      <c r="OPS29" s="6"/>
      <c r="OPT29" s="6"/>
      <c r="OPU29" s="6"/>
      <c r="OPV29" s="6"/>
      <c r="OPW29" s="6"/>
      <c r="OPX29" s="6"/>
      <c r="OPY29" s="6"/>
      <c r="OPZ29" s="6"/>
      <c r="OQA29" s="6"/>
      <c r="OQB29" s="6"/>
      <c r="OQC29" s="6"/>
      <c r="OQD29" s="6"/>
      <c r="OQE29" s="6"/>
      <c r="OQF29" s="6"/>
      <c r="OQG29" s="6"/>
      <c r="OQH29" s="6"/>
      <c r="OQI29" s="6"/>
      <c r="OQJ29" s="6"/>
      <c r="OQK29" s="6"/>
      <c r="OQL29" s="6"/>
      <c r="OQM29" s="6"/>
      <c r="OQN29" s="6"/>
      <c r="OQO29" s="6"/>
      <c r="OQP29" s="6"/>
      <c r="OQQ29" s="6"/>
      <c r="OQR29" s="6"/>
      <c r="OQS29" s="6"/>
      <c r="OQT29" s="6"/>
      <c r="OQU29" s="6"/>
      <c r="OQV29" s="6"/>
      <c r="OQW29" s="6"/>
      <c r="OQX29" s="6"/>
      <c r="OQY29" s="6"/>
      <c r="OQZ29" s="6"/>
      <c r="ORA29" s="6"/>
      <c r="ORB29" s="6"/>
      <c r="ORC29" s="6"/>
      <c r="ORD29" s="6"/>
      <c r="ORE29" s="6"/>
      <c r="ORF29" s="6"/>
      <c r="ORG29" s="6"/>
      <c r="ORH29" s="6"/>
      <c r="ORI29" s="6"/>
      <c r="ORJ29" s="6"/>
      <c r="ORK29" s="6"/>
      <c r="ORL29" s="6"/>
      <c r="ORM29" s="6"/>
      <c r="ORN29" s="6"/>
      <c r="ORO29" s="6"/>
      <c r="ORP29" s="6"/>
      <c r="ORQ29" s="6"/>
      <c r="ORR29" s="6"/>
      <c r="ORS29" s="6"/>
      <c r="ORT29" s="6"/>
      <c r="ORU29" s="6"/>
      <c r="ORV29" s="6"/>
      <c r="ORW29" s="6"/>
      <c r="ORX29" s="6"/>
      <c r="ORY29" s="6"/>
      <c r="ORZ29" s="6"/>
      <c r="OSA29" s="6"/>
      <c r="OSB29" s="6"/>
      <c r="OSC29" s="6"/>
      <c r="OSD29" s="6"/>
      <c r="OSE29" s="6"/>
      <c r="OSF29" s="6"/>
      <c r="OSG29" s="6"/>
      <c r="OSH29" s="6"/>
      <c r="OSI29" s="6"/>
      <c r="OSJ29" s="6"/>
      <c r="OSK29" s="6"/>
      <c r="OSL29" s="6"/>
      <c r="OSM29" s="6"/>
      <c r="OSN29" s="6"/>
      <c r="OSO29" s="6"/>
      <c r="OSP29" s="6"/>
      <c r="OSQ29" s="6"/>
      <c r="OSR29" s="6"/>
      <c r="OSS29" s="6"/>
      <c r="OST29" s="6"/>
      <c r="OSU29" s="6"/>
      <c r="OSV29" s="6"/>
      <c r="OSW29" s="6"/>
      <c r="OSX29" s="6"/>
      <c r="OSY29" s="6"/>
      <c r="OSZ29" s="6"/>
      <c r="OTA29" s="6"/>
      <c r="OTB29" s="6"/>
      <c r="OTC29" s="6"/>
      <c r="OTD29" s="6"/>
      <c r="OTE29" s="6"/>
      <c r="OTF29" s="6"/>
      <c r="OTG29" s="6"/>
      <c r="OTH29" s="6"/>
      <c r="OTI29" s="6"/>
      <c r="OTJ29" s="6"/>
      <c r="OTK29" s="6"/>
      <c r="OTL29" s="6"/>
      <c r="OTM29" s="6"/>
      <c r="OTN29" s="6"/>
      <c r="OTO29" s="6"/>
      <c r="OTP29" s="6"/>
      <c r="OTQ29" s="6"/>
      <c r="OTR29" s="6"/>
      <c r="OTS29" s="6"/>
      <c r="OTT29" s="6"/>
      <c r="OTU29" s="6"/>
      <c r="OTV29" s="6"/>
      <c r="OTW29" s="6"/>
      <c r="OTX29" s="6"/>
      <c r="OTY29" s="6"/>
      <c r="OTZ29" s="6"/>
      <c r="OUA29" s="6"/>
      <c r="OUB29" s="6"/>
      <c r="OUC29" s="6"/>
      <c r="OUD29" s="6"/>
      <c r="OUE29" s="6"/>
      <c r="OUF29" s="6"/>
      <c r="OUG29" s="6"/>
      <c r="OUH29" s="6"/>
      <c r="OUI29" s="6"/>
      <c r="OUJ29" s="6"/>
      <c r="OUK29" s="6"/>
      <c r="OUL29" s="6"/>
      <c r="OUM29" s="6"/>
      <c r="OUN29" s="6"/>
      <c r="OUO29" s="6"/>
      <c r="OUP29" s="6"/>
      <c r="OUQ29" s="6"/>
      <c r="OUR29" s="6"/>
      <c r="OUS29" s="6"/>
      <c r="OUT29" s="6"/>
      <c r="OUU29" s="6"/>
      <c r="OUV29" s="6"/>
      <c r="OUW29" s="6"/>
      <c r="OUX29" s="6"/>
      <c r="OUY29" s="6"/>
      <c r="OUZ29" s="6"/>
      <c r="OVA29" s="6"/>
      <c r="OVB29" s="6"/>
      <c r="OVC29" s="6"/>
      <c r="OVD29" s="6"/>
      <c r="OVE29" s="6"/>
      <c r="OVF29" s="6"/>
      <c r="OVG29" s="6"/>
      <c r="OVH29" s="6"/>
      <c r="OVI29" s="6"/>
      <c r="OVJ29" s="6"/>
      <c r="OVK29" s="6"/>
      <c r="OVL29" s="6"/>
      <c r="OVM29" s="6"/>
      <c r="OVN29" s="6"/>
      <c r="OVO29" s="6"/>
      <c r="OVP29" s="6"/>
      <c r="OVQ29" s="6"/>
      <c r="OVR29" s="6"/>
      <c r="OVS29" s="6"/>
      <c r="OVT29" s="6"/>
      <c r="OVU29" s="6"/>
      <c r="OVV29" s="6"/>
      <c r="OVW29" s="6"/>
      <c r="OVX29" s="6"/>
      <c r="OVY29" s="6"/>
      <c r="OVZ29" s="6"/>
      <c r="OWA29" s="6"/>
      <c r="OWB29" s="6"/>
      <c r="OWC29" s="6"/>
      <c r="OWD29" s="6"/>
      <c r="OWE29" s="6"/>
      <c r="OWF29" s="6"/>
      <c r="OWG29" s="6"/>
      <c r="OWH29" s="6"/>
      <c r="OWI29" s="6"/>
      <c r="OWJ29" s="6"/>
      <c r="OWK29" s="6"/>
      <c r="OWL29" s="6"/>
      <c r="OWM29" s="6"/>
      <c r="OWN29" s="6"/>
      <c r="OWO29" s="6"/>
      <c r="OWP29" s="6"/>
      <c r="OWQ29" s="6"/>
      <c r="OWR29" s="6"/>
      <c r="OWS29" s="6"/>
      <c r="OWT29" s="6"/>
      <c r="OWU29" s="6"/>
      <c r="OWV29" s="6"/>
      <c r="OWW29" s="6"/>
      <c r="OWX29" s="6"/>
      <c r="OWY29" s="6"/>
      <c r="OWZ29" s="6"/>
      <c r="OXA29" s="6"/>
      <c r="OXB29" s="6"/>
      <c r="OXC29" s="6"/>
      <c r="OXD29" s="6"/>
      <c r="OXE29" s="6"/>
      <c r="OXF29" s="6"/>
      <c r="OXG29" s="6"/>
      <c r="OXH29" s="6"/>
      <c r="OXI29" s="6"/>
      <c r="OXJ29" s="6"/>
      <c r="OXK29" s="6"/>
      <c r="OXL29" s="6"/>
      <c r="OXM29" s="6"/>
      <c r="OXN29" s="6"/>
      <c r="OXO29" s="6"/>
      <c r="OXP29" s="6"/>
      <c r="OXQ29" s="6"/>
      <c r="OXR29" s="6"/>
      <c r="OXS29" s="6"/>
      <c r="OXT29" s="6"/>
      <c r="OXU29" s="6"/>
      <c r="OXV29" s="6"/>
      <c r="OXW29" s="6"/>
      <c r="OXX29" s="6"/>
      <c r="OXY29" s="6"/>
      <c r="OXZ29" s="6"/>
      <c r="OYA29" s="6"/>
      <c r="OYB29" s="6"/>
      <c r="OYC29" s="6"/>
      <c r="OYD29" s="6"/>
      <c r="OYE29" s="6"/>
      <c r="OYF29" s="6"/>
      <c r="OYG29" s="6"/>
      <c r="OYH29" s="6"/>
      <c r="OYI29" s="6"/>
      <c r="OYJ29" s="6"/>
      <c r="OYK29" s="6"/>
      <c r="OYL29" s="6"/>
      <c r="OYM29" s="6"/>
      <c r="OYN29" s="6"/>
      <c r="OYO29" s="6"/>
      <c r="OYP29" s="6"/>
      <c r="OYQ29" s="6"/>
      <c r="OYR29" s="6"/>
      <c r="OYS29" s="6"/>
      <c r="OYT29" s="6"/>
      <c r="OYU29" s="6"/>
      <c r="OYV29" s="6"/>
      <c r="OYW29" s="6"/>
      <c r="OYX29" s="6"/>
      <c r="OYY29" s="6"/>
      <c r="OYZ29" s="6"/>
      <c r="OZA29" s="6"/>
      <c r="OZB29" s="6"/>
      <c r="OZC29" s="6"/>
      <c r="OZD29" s="6"/>
      <c r="OZE29" s="6"/>
      <c r="OZF29" s="6"/>
      <c r="OZG29" s="6"/>
      <c r="OZH29" s="6"/>
      <c r="OZI29" s="6"/>
      <c r="OZJ29" s="6"/>
      <c r="OZK29" s="6"/>
      <c r="OZL29" s="6"/>
      <c r="OZM29" s="6"/>
      <c r="OZN29" s="6"/>
      <c r="OZO29" s="6"/>
      <c r="OZP29" s="6"/>
      <c r="OZQ29" s="6"/>
      <c r="OZR29" s="6"/>
      <c r="OZS29" s="6"/>
      <c r="OZT29" s="6"/>
      <c r="OZU29" s="6"/>
      <c r="OZV29" s="6"/>
      <c r="OZW29" s="6"/>
      <c r="OZX29" s="6"/>
      <c r="OZY29" s="6"/>
      <c r="OZZ29" s="6"/>
      <c r="PAA29" s="6"/>
      <c r="PAB29" s="6"/>
      <c r="PAC29" s="6"/>
      <c r="PAD29" s="6"/>
      <c r="PAE29" s="6"/>
      <c r="PAF29" s="6"/>
      <c r="PAG29" s="6"/>
      <c r="PAH29" s="6"/>
      <c r="PAI29" s="6"/>
      <c r="PAJ29" s="6"/>
      <c r="PAK29" s="6"/>
      <c r="PAL29" s="6"/>
      <c r="PAM29" s="6"/>
      <c r="PAN29" s="6"/>
      <c r="PAO29" s="6"/>
      <c r="PAP29" s="6"/>
      <c r="PAQ29" s="6"/>
      <c r="PAR29" s="6"/>
      <c r="PAS29" s="6"/>
      <c r="PAT29" s="6"/>
      <c r="PAU29" s="6"/>
      <c r="PAV29" s="6"/>
      <c r="PAW29" s="6"/>
      <c r="PAX29" s="6"/>
      <c r="PAY29" s="6"/>
      <c r="PAZ29" s="6"/>
      <c r="PBA29" s="6"/>
      <c r="PBB29" s="6"/>
      <c r="PBC29" s="6"/>
      <c r="PBD29" s="6"/>
      <c r="PBE29" s="6"/>
      <c r="PBF29" s="6"/>
      <c r="PBG29" s="6"/>
      <c r="PBH29" s="6"/>
      <c r="PBI29" s="6"/>
      <c r="PBJ29" s="6"/>
      <c r="PBK29" s="6"/>
      <c r="PBL29" s="6"/>
      <c r="PBM29" s="6"/>
      <c r="PBN29" s="6"/>
      <c r="PBO29" s="6"/>
      <c r="PBP29" s="6"/>
      <c r="PBQ29" s="6"/>
      <c r="PBR29" s="6"/>
      <c r="PBS29" s="6"/>
      <c r="PBT29" s="6"/>
      <c r="PBU29" s="6"/>
      <c r="PBV29" s="6"/>
      <c r="PBW29" s="6"/>
      <c r="PBX29" s="6"/>
      <c r="PBY29" s="6"/>
      <c r="PBZ29" s="6"/>
      <c r="PCA29" s="6"/>
      <c r="PCB29" s="6"/>
      <c r="PCC29" s="6"/>
      <c r="PCD29" s="6"/>
      <c r="PCE29" s="6"/>
      <c r="PCF29" s="6"/>
      <c r="PCG29" s="6"/>
      <c r="PCH29" s="6"/>
      <c r="PCI29" s="6"/>
      <c r="PCJ29" s="6"/>
      <c r="PCK29" s="6"/>
      <c r="PCL29" s="6"/>
      <c r="PCM29" s="6"/>
      <c r="PCN29" s="6"/>
      <c r="PCO29" s="6"/>
      <c r="PCP29" s="6"/>
      <c r="PCQ29" s="6"/>
      <c r="PCR29" s="6"/>
      <c r="PCS29" s="6"/>
      <c r="PCT29" s="6"/>
      <c r="PCU29" s="6"/>
      <c r="PCV29" s="6"/>
      <c r="PCW29" s="6"/>
      <c r="PCX29" s="6"/>
      <c r="PCY29" s="6"/>
      <c r="PCZ29" s="6"/>
      <c r="PDA29" s="6"/>
      <c r="PDB29" s="6"/>
      <c r="PDC29" s="6"/>
      <c r="PDD29" s="6"/>
      <c r="PDE29" s="6"/>
      <c r="PDF29" s="6"/>
      <c r="PDG29" s="6"/>
      <c r="PDH29" s="6"/>
      <c r="PDI29" s="6"/>
      <c r="PDJ29" s="6"/>
      <c r="PDK29" s="6"/>
      <c r="PDL29" s="6"/>
      <c r="PDM29" s="6"/>
      <c r="PDN29" s="6"/>
      <c r="PDO29" s="6"/>
      <c r="PDP29" s="6"/>
      <c r="PDQ29" s="6"/>
      <c r="PDR29" s="6"/>
      <c r="PDS29" s="6"/>
      <c r="PDT29" s="6"/>
      <c r="PDU29" s="6"/>
      <c r="PDV29" s="6"/>
      <c r="PDW29" s="6"/>
      <c r="PDX29" s="6"/>
      <c r="PDY29" s="6"/>
      <c r="PDZ29" s="6"/>
      <c r="PEA29" s="6"/>
      <c r="PEB29" s="6"/>
      <c r="PEC29" s="6"/>
      <c r="PED29" s="6"/>
      <c r="PEE29" s="6"/>
      <c r="PEF29" s="6"/>
      <c r="PEG29" s="6"/>
      <c r="PEH29" s="6"/>
      <c r="PEI29" s="6"/>
      <c r="PEJ29" s="6"/>
      <c r="PEK29" s="6"/>
      <c r="PEL29" s="6"/>
      <c r="PEM29" s="6"/>
      <c r="PEN29" s="6"/>
      <c r="PEO29" s="6"/>
      <c r="PEP29" s="6"/>
      <c r="PEQ29" s="6"/>
      <c r="PER29" s="6"/>
      <c r="PES29" s="6"/>
      <c r="PET29" s="6"/>
      <c r="PEU29" s="6"/>
      <c r="PEV29" s="6"/>
      <c r="PEW29" s="6"/>
      <c r="PEX29" s="6"/>
      <c r="PEY29" s="6"/>
      <c r="PEZ29" s="6"/>
      <c r="PFA29" s="6"/>
      <c r="PFB29" s="6"/>
      <c r="PFC29" s="6"/>
      <c r="PFD29" s="6"/>
      <c r="PFE29" s="6"/>
      <c r="PFF29" s="6"/>
      <c r="PFG29" s="6"/>
      <c r="PFH29" s="6"/>
      <c r="PFI29" s="6"/>
      <c r="PFJ29" s="6"/>
      <c r="PFK29" s="6"/>
      <c r="PFL29" s="6"/>
      <c r="PFM29" s="6"/>
      <c r="PFN29" s="6"/>
      <c r="PFO29" s="6"/>
      <c r="PFP29" s="6"/>
      <c r="PFQ29" s="6"/>
      <c r="PFR29" s="6"/>
      <c r="PFS29" s="6"/>
      <c r="PFT29" s="6"/>
      <c r="PFU29" s="6"/>
      <c r="PFV29" s="6"/>
      <c r="PFW29" s="6"/>
      <c r="PFX29" s="6"/>
      <c r="PFY29" s="6"/>
      <c r="PFZ29" s="6"/>
      <c r="PGA29" s="6"/>
      <c r="PGB29" s="6"/>
      <c r="PGC29" s="6"/>
      <c r="PGD29" s="6"/>
      <c r="PGE29" s="6"/>
      <c r="PGF29" s="6"/>
      <c r="PGG29" s="6"/>
      <c r="PGH29" s="6"/>
      <c r="PGI29" s="6"/>
      <c r="PGJ29" s="6"/>
      <c r="PGK29" s="6"/>
      <c r="PGL29" s="6"/>
      <c r="PGM29" s="6"/>
      <c r="PGN29" s="6"/>
      <c r="PGO29" s="6"/>
      <c r="PGP29" s="6"/>
      <c r="PGQ29" s="6"/>
      <c r="PGR29" s="6"/>
      <c r="PGS29" s="6"/>
      <c r="PGT29" s="6"/>
      <c r="PGU29" s="6"/>
      <c r="PGV29" s="6"/>
      <c r="PGW29" s="6"/>
      <c r="PGX29" s="6"/>
      <c r="PGY29" s="6"/>
      <c r="PGZ29" s="6"/>
      <c r="PHA29" s="6"/>
      <c r="PHB29" s="6"/>
      <c r="PHC29" s="6"/>
      <c r="PHD29" s="6"/>
      <c r="PHE29" s="6"/>
      <c r="PHF29" s="6"/>
      <c r="PHG29" s="6"/>
      <c r="PHH29" s="6"/>
      <c r="PHI29" s="6"/>
      <c r="PHJ29" s="6"/>
      <c r="PHK29" s="6"/>
      <c r="PHL29" s="6"/>
      <c r="PHM29" s="6"/>
      <c r="PHN29" s="6"/>
      <c r="PHO29" s="6"/>
      <c r="PHP29" s="6"/>
      <c r="PHQ29" s="6"/>
      <c r="PHR29" s="6"/>
      <c r="PHS29" s="6"/>
      <c r="PHT29" s="6"/>
      <c r="PHU29" s="6"/>
      <c r="PHV29" s="6"/>
      <c r="PHW29" s="6"/>
      <c r="PHX29" s="6"/>
      <c r="PHY29" s="6"/>
      <c r="PHZ29" s="6"/>
      <c r="PIA29" s="6"/>
      <c r="PIB29" s="6"/>
      <c r="PIC29" s="6"/>
      <c r="PID29" s="6"/>
      <c r="PIE29" s="6"/>
      <c r="PIF29" s="6"/>
      <c r="PIG29" s="6"/>
      <c r="PIH29" s="6"/>
      <c r="PII29" s="6"/>
      <c r="PIJ29" s="6"/>
      <c r="PIK29" s="6"/>
      <c r="PIL29" s="6"/>
      <c r="PIM29" s="6"/>
      <c r="PIN29" s="6"/>
      <c r="PIO29" s="6"/>
      <c r="PIP29" s="6"/>
      <c r="PIQ29" s="6"/>
      <c r="PIR29" s="6"/>
      <c r="PIS29" s="6"/>
      <c r="PIT29" s="6"/>
      <c r="PIU29" s="6"/>
      <c r="PIV29" s="6"/>
      <c r="PIW29" s="6"/>
      <c r="PIX29" s="6"/>
      <c r="PIY29" s="6"/>
      <c r="PIZ29" s="6"/>
      <c r="PJA29" s="6"/>
      <c r="PJB29" s="6"/>
      <c r="PJC29" s="6"/>
      <c r="PJD29" s="6"/>
      <c r="PJE29" s="6"/>
      <c r="PJF29" s="6"/>
      <c r="PJG29" s="6"/>
      <c r="PJH29" s="6"/>
      <c r="PJI29" s="6"/>
      <c r="PJJ29" s="6"/>
      <c r="PJK29" s="6"/>
      <c r="PJL29" s="6"/>
      <c r="PJM29" s="6"/>
      <c r="PJN29" s="6"/>
      <c r="PJO29" s="6"/>
      <c r="PJP29" s="6"/>
      <c r="PJQ29" s="6"/>
      <c r="PJR29" s="6"/>
      <c r="PJS29" s="6"/>
      <c r="PJT29" s="6"/>
      <c r="PJU29" s="6"/>
      <c r="PJV29" s="6"/>
      <c r="PJW29" s="6"/>
      <c r="PJX29" s="6"/>
      <c r="PJY29" s="6"/>
      <c r="PJZ29" s="6"/>
      <c r="PKA29" s="6"/>
      <c r="PKB29" s="6"/>
      <c r="PKC29" s="6"/>
      <c r="PKD29" s="6"/>
      <c r="PKE29" s="6"/>
      <c r="PKF29" s="6"/>
      <c r="PKG29" s="6"/>
      <c r="PKH29" s="6"/>
      <c r="PKI29" s="6"/>
      <c r="PKJ29" s="6"/>
      <c r="PKK29" s="6"/>
      <c r="PKL29" s="6"/>
      <c r="PKM29" s="6"/>
      <c r="PKN29" s="6"/>
      <c r="PKO29" s="6"/>
      <c r="PKP29" s="6"/>
      <c r="PKQ29" s="6"/>
      <c r="PKR29" s="6"/>
      <c r="PKS29" s="6"/>
      <c r="PKT29" s="6"/>
      <c r="PKU29" s="6"/>
      <c r="PKV29" s="6"/>
      <c r="PKW29" s="6"/>
      <c r="PKX29" s="6"/>
      <c r="PKY29" s="6"/>
      <c r="PKZ29" s="6"/>
      <c r="PLA29" s="6"/>
      <c r="PLB29" s="6"/>
      <c r="PLC29" s="6"/>
      <c r="PLD29" s="6"/>
      <c r="PLE29" s="6"/>
      <c r="PLF29" s="6"/>
      <c r="PLG29" s="6"/>
      <c r="PLH29" s="6"/>
      <c r="PLI29" s="6"/>
      <c r="PLJ29" s="6"/>
      <c r="PLK29" s="6"/>
      <c r="PLL29" s="6"/>
      <c r="PLM29" s="6"/>
      <c r="PLN29" s="6"/>
      <c r="PLO29" s="6"/>
      <c r="PLP29" s="6"/>
      <c r="PLQ29" s="6"/>
      <c r="PLR29" s="6"/>
      <c r="PLS29" s="6"/>
      <c r="PLT29" s="6"/>
      <c r="PLU29" s="6"/>
      <c r="PLV29" s="6"/>
      <c r="PLW29" s="6"/>
      <c r="PLX29" s="6"/>
      <c r="PLY29" s="6"/>
      <c r="PLZ29" s="6"/>
      <c r="PMA29" s="6"/>
      <c r="PMB29" s="6"/>
      <c r="PMC29" s="6"/>
      <c r="PMD29" s="6"/>
      <c r="PME29" s="6"/>
      <c r="PMF29" s="6"/>
      <c r="PMG29" s="6"/>
      <c r="PMH29" s="6"/>
      <c r="PMI29" s="6"/>
      <c r="PMJ29" s="6"/>
      <c r="PMK29" s="6"/>
      <c r="PML29" s="6"/>
      <c r="PMM29" s="6"/>
      <c r="PMN29" s="6"/>
      <c r="PMO29" s="6"/>
      <c r="PMP29" s="6"/>
      <c r="PMQ29" s="6"/>
      <c r="PMR29" s="6"/>
      <c r="PMS29" s="6"/>
      <c r="PMT29" s="6"/>
      <c r="PMU29" s="6"/>
      <c r="PMV29" s="6"/>
      <c r="PMW29" s="6"/>
      <c r="PMX29" s="6"/>
      <c r="PMY29" s="6"/>
      <c r="PMZ29" s="6"/>
      <c r="PNA29" s="6"/>
      <c r="PNB29" s="6"/>
      <c r="PNC29" s="6"/>
      <c r="PND29" s="6"/>
      <c r="PNE29" s="6"/>
      <c r="PNF29" s="6"/>
      <c r="PNG29" s="6"/>
      <c r="PNH29" s="6"/>
      <c r="PNI29" s="6"/>
      <c r="PNJ29" s="6"/>
      <c r="PNK29" s="6"/>
      <c r="PNL29" s="6"/>
      <c r="PNM29" s="6"/>
      <c r="PNN29" s="6"/>
      <c r="PNO29" s="6"/>
      <c r="PNP29" s="6"/>
      <c r="PNQ29" s="6"/>
      <c r="PNR29" s="6"/>
      <c r="PNS29" s="6"/>
      <c r="PNT29" s="6"/>
      <c r="PNU29" s="6"/>
      <c r="PNV29" s="6"/>
      <c r="PNW29" s="6"/>
      <c r="PNX29" s="6"/>
      <c r="PNY29" s="6"/>
      <c r="PNZ29" s="6"/>
      <c r="POA29" s="6"/>
      <c r="POB29" s="6"/>
      <c r="POC29" s="6"/>
      <c r="POD29" s="6"/>
      <c r="POE29" s="6"/>
      <c r="POF29" s="6"/>
      <c r="POG29" s="6"/>
      <c r="POH29" s="6"/>
      <c r="POI29" s="6"/>
      <c r="POJ29" s="6"/>
      <c r="POK29" s="6"/>
      <c r="POL29" s="6"/>
      <c r="POM29" s="6"/>
      <c r="PON29" s="6"/>
      <c r="POO29" s="6"/>
      <c r="POP29" s="6"/>
      <c r="POQ29" s="6"/>
      <c r="POR29" s="6"/>
      <c r="POS29" s="6"/>
      <c r="POT29" s="6"/>
      <c r="POU29" s="6"/>
      <c r="POV29" s="6"/>
      <c r="POW29" s="6"/>
      <c r="POX29" s="6"/>
      <c r="POY29" s="6"/>
      <c r="POZ29" s="6"/>
      <c r="PPA29" s="6"/>
      <c r="PPB29" s="6"/>
      <c r="PPC29" s="6"/>
      <c r="PPD29" s="6"/>
      <c r="PPE29" s="6"/>
      <c r="PPF29" s="6"/>
      <c r="PPG29" s="6"/>
      <c r="PPH29" s="6"/>
      <c r="PPI29" s="6"/>
      <c r="PPJ29" s="6"/>
      <c r="PPK29" s="6"/>
      <c r="PPL29" s="6"/>
      <c r="PPM29" s="6"/>
      <c r="PPN29" s="6"/>
      <c r="PPO29" s="6"/>
      <c r="PPP29" s="6"/>
      <c r="PPQ29" s="6"/>
      <c r="PPR29" s="6"/>
      <c r="PPS29" s="6"/>
      <c r="PPT29" s="6"/>
      <c r="PPU29" s="6"/>
      <c r="PPV29" s="6"/>
      <c r="PPW29" s="6"/>
      <c r="PPX29" s="6"/>
      <c r="PPY29" s="6"/>
      <c r="PPZ29" s="6"/>
      <c r="PQA29" s="6"/>
      <c r="PQB29" s="6"/>
      <c r="PQC29" s="6"/>
      <c r="PQD29" s="6"/>
      <c r="PQE29" s="6"/>
      <c r="PQF29" s="6"/>
      <c r="PQG29" s="6"/>
      <c r="PQH29" s="6"/>
      <c r="PQI29" s="6"/>
      <c r="PQJ29" s="6"/>
      <c r="PQK29" s="6"/>
      <c r="PQL29" s="6"/>
      <c r="PQM29" s="6"/>
      <c r="PQN29" s="6"/>
      <c r="PQO29" s="6"/>
      <c r="PQP29" s="6"/>
      <c r="PQQ29" s="6"/>
      <c r="PQR29" s="6"/>
      <c r="PQS29" s="6"/>
      <c r="PQT29" s="6"/>
      <c r="PQU29" s="6"/>
      <c r="PQV29" s="6"/>
      <c r="PQW29" s="6"/>
      <c r="PQX29" s="6"/>
      <c r="PQY29" s="6"/>
      <c r="PQZ29" s="6"/>
      <c r="PRA29" s="6"/>
      <c r="PRB29" s="6"/>
      <c r="PRC29" s="6"/>
      <c r="PRD29" s="6"/>
      <c r="PRE29" s="6"/>
      <c r="PRF29" s="6"/>
      <c r="PRG29" s="6"/>
      <c r="PRH29" s="6"/>
      <c r="PRI29" s="6"/>
      <c r="PRJ29" s="6"/>
      <c r="PRK29" s="6"/>
      <c r="PRL29" s="6"/>
      <c r="PRM29" s="6"/>
      <c r="PRN29" s="6"/>
      <c r="PRO29" s="6"/>
      <c r="PRP29" s="6"/>
      <c r="PRQ29" s="6"/>
      <c r="PRR29" s="6"/>
      <c r="PRS29" s="6"/>
      <c r="PRT29" s="6"/>
      <c r="PRU29" s="6"/>
      <c r="PRV29" s="6"/>
      <c r="PRW29" s="6"/>
      <c r="PRX29" s="6"/>
      <c r="PRY29" s="6"/>
      <c r="PRZ29" s="6"/>
      <c r="PSA29" s="6"/>
      <c r="PSB29" s="6"/>
      <c r="PSC29" s="6"/>
      <c r="PSD29" s="6"/>
      <c r="PSE29" s="6"/>
      <c r="PSF29" s="6"/>
      <c r="PSG29" s="6"/>
      <c r="PSH29" s="6"/>
      <c r="PSI29" s="6"/>
      <c r="PSJ29" s="6"/>
      <c r="PSK29" s="6"/>
      <c r="PSL29" s="6"/>
      <c r="PSM29" s="6"/>
      <c r="PSN29" s="6"/>
      <c r="PSO29" s="6"/>
      <c r="PSP29" s="6"/>
      <c r="PSQ29" s="6"/>
      <c r="PSR29" s="6"/>
      <c r="PSS29" s="6"/>
      <c r="PST29" s="6"/>
      <c r="PSU29" s="6"/>
      <c r="PSV29" s="6"/>
      <c r="PSW29" s="6"/>
      <c r="PSX29" s="6"/>
      <c r="PSY29" s="6"/>
      <c r="PSZ29" s="6"/>
      <c r="PTA29" s="6"/>
      <c r="PTB29" s="6"/>
      <c r="PTC29" s="6"/>
      <c r="PTD29" s="6"/>
      <c r="PTE29" s="6"/>
      <c r="PTF29" s="6"/>
      <c r="PTG29" s="6"/>
      <c r="PTH29" s="6"/>
      <c r="PTI29" s="6"/>
      <c r="PTJ29" s="6"/>
      <c r="PTK29" s="6"/>
      <c r="PTL29" s="6"/>
      <c r="PTM29" s="6"/>
      <c r="PTN29" s="6"/>
      <c r="PTO29" s="6"/>
      <c r="PTP29" s="6"/>
      <c r="PTQ29" s="6"/>
      <c r="PTR29" s="6"/>
      <c r="PTS29" s="6"/>
      <c r="PTT29" s="6"/>
      <c r="PTU29" s="6"/>
      <c r="PTV29" s="6"/>
      <c r="PTW29" s="6"/>
      <c r="PTX29" s="6"/>
      <c r="PTY29" s="6"/>
      <c r="PTZ29" s="6"/>
      <c r="PUA29" s="6"/>
      <c r="PUB29" s="6"/>
      <c r="PUC29" s="6"/>
      <c r="PUD29" s="6"/>
      <c r="PUE29" s="6"/>
      <c r="PUF29" s="6"/>
      <c r="PUG29" s="6"/>
      <c r="PUH29" s="6"/>
      <c r="PUI29" s="6"/>
      <c r="PUJ29" s="6"/>
      <c r="PUK29" s="6"/>
      <c r="PUL29" s="6"/>
      <c r="PUM29" s="6"/>
      <c r="PUN29" s="6"/>
      <c r="PUO29" s="6"/>
      <c r="PUP29" s="6"/>
      <c r="PUQ29" s="6"/>
      <c r="PUR29" s="6"/>
      <c r="PUS29" s="6"/>
      <c r="PUT29" s="6"/>
      <c r="PUU29" s="6"/>
      <c r="PUV29" s="6"/>
      <c r="PUW29" s="6"/>
      <c r="PUX29" s="6"/>
      <c r="PUY29" s="6"/>
      <c r="PUZ29" s="6"/>
      <c r="PVA29" s="6"/>
      <c r="PVB29" s="6"/>
      <c r="PVC29" s="6"/>
      <c r="PVD29" s="6"/>
      <c r="PVE29" s="6"/>
      <c r="PVF29" s="6"/>
      <c r="PVG29" s="6"/>
      <c r="PVH29" s="6"/>
      <c r="PVI29" s="6"/>
      <c r="PVJ29" s="6"/>
      <c r="PVK29" s="6"/>
      <c r="PVL29" s="6"/>
      <c r="PVM29" s="6"/>
      <c r="PVN29" s="6"/>
      <c r="PVO29" s="6"/>
      <c r="PVP29" s="6"/>
      <c r="PVQ29" s="6"/>
      <c r="PVR29" s="6"/>
      <c r="PVS29" s="6"/>
      <c r="PVT29" s="6"/>
      <c r="PVU29" s="6"/>
      <c r="PVV29" s="6"/>
      <c r="PVW29" s="6"/>
      <c r="PVX29" s="6"/>
      <c r="PVY29" s="6"/>
      <c r="PVZ29" s="6"/>
      <c r="PWA29" s="6"/>
      <c r="PWB29" s="6"/>
      <c r="PWC29" s="6"/>
      <c r="PWD29" s="6"/>
      <c r="PWE29" s="6"/>
      <c r="PWF29" s="6"/>
      <c r="PWG29" s="6"/>
      <c r="PWH29" s="6"/>
      <c r="PWI29" s="6"/>
      <c r="PWJ29" s="6"/>
      <c r="PWK29" s="6"/>
      <c r="PWL29" s="6"/>
      <c r="PWM29" s="6"/>
      <c r="PWN29" s="6"/>
      <c r="PWO29" s="6"/>
      <c r="PWP29" s="6"/>
      <c r="PWQ29" s="6"/>
      <c r="PWR29" s="6"/>
      <c r="PWS29" s="6"/>
      <c r="PWT29" s="6"/>
      <c r="PWU29" s="6"/>
      <c r="PWV29" s="6"/>
      <c r="PWW29" s="6"/>
      <c r="PWX29" s="6"/>
      <c r="PWY29" s="6"/>
      <c r="PWZ29" s="6"/>
      <c r="PXA29" s="6"/>
      <c r="PXB29" s="6"/>
      <c r="PXC29" s="6"/>
      <c r="PXD29" s="6"/>
      <c r="PXE29" s="6"/>
      <c r="PXF29" s="6"/>
      <c r="PXG29" s="6"/>
      <c r="PXH29" s="6"/>
      <c r="PXI29" s="6"/>
      <c r="PXJ29" s="6"/>
      <c r="PXK29" s="6"/>
      <c r="PXL29" s="6"/>
      <c r="PXM29" s="6"/>
      <c r="PXN29" s="6"/>
      <c r="PXO29" s="6"/>
      <c r="PXP29" s="6"/>
      <c r="PXQ29" s="6"/>
      <c r="PXR29" s="6"/>
      <c r="PXS29" s="6"/>
      <c r="PXT29" s="6"/>
      <c r="PXU29" s="6"/>
      <c r="PXV29" s="6"/>
      <c r="PXW29" s="6"/>
      <c r="PXX29" s="6"/>
      <c r="PXY29" s="6"/>
      <c r="PXZ29" s="6"/>
      <c r="PYA29" s="6"/>
      <c r="PYB29" s="6"/>
      <c r="PYC29" s="6"/>
      <c r="PYD29" s="6"/>
      <c r="PYE29" s="6"/>
      <c r="PYF29" s="6"/>
      <c r="PYG29" s="6"/>
      <c r="PYH29" s="6"/>
      <c r="PYI29" s="6"/>
      <c r="PYJ29" s="6"/>
      <c r="PYK29" s="6"/>
      <c r="PYL29" s="6"/>
      <c r="PYM29" s="6"/>
      <c r="PYN29" s="6"/>
      <c r="PYO29" s="6"/>
      <c r="PYP29" s="6"/>
      <c r="PYQ29" s="6"/>
      <c r="PYR29" s="6"/>
      <c r="PYS29" s="6"/>
      <c r="PYT29" s="6"/>
      <c r="PYU29" s="6"/>
      <c r="PYV29" s="6"/>
      <c r="PYW29" s="6"/>
      <c r="PYX29" s="6"/>
      <c r="PYY29" s="6"/>
      <c r="PYZ29" s="6"/>
      <c r="PZA29" s="6"/>
      <c r="PZB29" s="6"/>
      <c r="PZC29" s="6"/>
      <c r="PZD29" s="6"/>
      <c r="PZE29" s="6"/>
      <c r="PZF29" s="6"/>
      <c r="PZG29" s="6"/>
      <c r="PZH29" s="6"/>
      <c r="PZI29" s="6"/>
      <c r="PZJ29" s="6"/>
      <c r="PZK29" s="6"/>
      <c r="PZL29" s="6"/>
      <c r="PZM29" s="6"/>
      <c r="PZN29" s="6"/>
      <c r="PZO29" s="6"/>
      <c r="PZP29" s="6"/>
      <c r="PZQ29" s="6"/>
      <c r="PZR29" s="6"/>
      <c r="PZS29" s="6"/>
      <c r="PZT29" s="6"/>
      <c r="PZU29" s="6"/>
      <c r="PZV29" s="6"/>
      <c r="PZW29" s="6"/>
      <c r="PZX29" s="6"/>
      <c r="PZY29" s="6"/>
      <c r="PZZ29" s="6"/>
      <c r="QAA29" s="6"/>
      <c r="QAB29" s="6"/>
      <c r="QAC29" s="6"/>
      <c r="QAD29" s="6"/>
      <c r="QAE29" s="6"/>
      <c r="QAF29" s="6"/>
      <c r="QAG29" s="6"/>
      <c r="QAH29" s="6"/>
      <c r="QAI29" s="6"/>
      <c r="QAJ29" s="6"/>
      <c r="QAK29" s="6"/>
      <c r="QAL29" s="6"/>
      <c r="QAM29" s="6"/>
      <c r="QAN29" s="6"/>
      <c r="QAO29" s="6"/>
      <c r="QAP29" s="6"/>
      <c r="QAQ29" s="6"/>
      <c r="QAR29" s="6"/>
      <c r="QAS29" s="6"/>
      <c r="QAT29" s="6"/>
      <c r="QAU29" s="6"/>
      <c r="QAV29" s="6"/>
      <c r="QAW29" s="6"/>
      <c r="QAX29" s="6"/>
      <c r="QAY29" s="6"/>
      <c r="QAZ29" s="6"/>
      <c r="QBA29" s="6"/>
      <c r="QBB29" s="6"/>
      <c r="QBC29" s="6"/>
      <c r="QBD29" s="6"/>
      <c r="QBE29" s="6"/>
      <c r="QBF29" s="6"/>
      <c r="QBG29" s="6"/>
      <c r="QBH29" s="6"/>
      <c r="QBI29" s="6"/>
      <c r="QBJ29" s="6"/>
      <c r="QBK29" s="6"/>
      <c r="QBL29" s="6"/>
      <c r="QBM29" s="6"/>
      <c r="QBN29" s="6"/>
      <c r="QBO29" s="6"/>
      <c r="QBP29" s="6"/>
      <c r="QBQ29" s="6"/>
      <c r="QBR29" s="6"/>
      <c r="QBS29" s="6"/>
      <c r="QBT29" s="6"/>
      <c r="QBU29" s="6"/>
      <c r="QBV29" s="6"/>
      <c r="QBW29" s="6"/>
      <c r="QBX29" s="6"/>
      <c r="QBY29" s="6"/>
      <c r="QBZ29" s="6"/>
      <c r="QCA29" s="6"/>
      <c r="QCB29" s="6"/>
      <c r="QCC29" s="6"/>
      <c r="QCD29" s="6"/>
      <c r="QCE29" s="6"/>
      <c r="QCF29" s="6"/>
      <c r="QCG29" s="6"/>
      <c r="QCH29" s="6"/>
      <c r="QCI29" s="6"/>
      <c r="QCJ29" s="6"/>
      <c r="QCK29" s="6"/>
      <c r="QCL29" s="6"/>
      <c r="QCM29" s="6"/>
      <c r="QCN29" s="6"/>
      <c r="QCO29" s="6"/>
      <c r="QCP29" s="6"/>
      <c r="QCQ29" s="6"/>
      <c r="QCR29" s="6"/>
      <c r="QCS29" s="6"/>
      <c r="QCT29" s="6"/>
      <c r="QCU29" s="6"/>
      <c r="QCV29" s="6"/>
      <c r="QCW29" s="6"/>
      <c r="QCX29" s="6"/>
      <c r="QCY29" s="6"/>
      <c r="QCZ29" s="6"/>
      <c r="QDA29" s="6"/>
      <c r="QDB29" s="6"/>
      <c r="QDC29" s="6"/>
      <c r="QDD29" s="6"/>
      <c r="QDE29" s="6"/>
      <c r="QDF29" s="6"/>
      <c r="QDG29" s="6"/>
      <c r="QDH29" s="6"/>
      <c r="QDI29" s="6"/>
      <c r="QDJ29" s="6"/>
      <c r="QDK29" s="6"/>
      <c r="QDL29" s="6"/>
      <c r="QDM29" s="6"/>
      <c r="QDN29" s="6"/>
      <c r="QDO29" s="6"/>
      <c r="QDP29" s="6"/>
      <c r="QDQ29" s="6"/>
      <c r="QDR29" s="6"/>
      <c r="QDS29" s="6"/>
      <c r="QDT29" s="6"/>
      <c r="QDU29" s="6"/>
      <c r="QDV29" s="6"/>
      <c r="QDW29" s="6"/>
      <c r="QDX29" s="6"/>
      <c r="QDY29" s="6"/>
      <c r="QDZ29" s="6"/>
      <c r="QEA29" s="6"/>
      <c r="QEB29" s="6"/>
      <c r="QEC29" s="6"/>
      <c r="QED29" s="6"/>
      <c r="QEE29" s="6"/>
      <c r="QEF29" s="6"/>
      <c r="QEG29" s="6"/>
      <c r="QEH29" s="6"/>
      <c r="QEI29" s="6"/>
      <c r="QEJ29" s="6"/>
      <c r="QEK29" s="6"/>
      <c r="QEL29" s="6"/>
      <c r="QEM29" s="6"/>
      <c r="QEN29" s="6"/>
      <c r="QEO29" s="6"/>
      <c r="QEP29" s="6"/>
      <c r="QEQ29" s="6"/>
      <c r="QER29" s="6"/>
      <c r="QES29" s="6"/>
      <c r="QET29" s="6"/>
      <c r="QEU29" s="6"/>
      <c r="QEV29" s="6"/>
      <c r="QEW29" s="6"/>
      <c r="QEX29" s="6"/>
      <c r="QEY29" s="6"/>
      <c r="QEZ29" s="6"/>
      <c r="QFA29" s="6"/>
      <c r="QFB29" s="6"/>
      <c r="QFC29" s="6"/>
      <c r="QFD29" s="6"/>
      <c r="QFE29" s="6"/>
      <c r="QFF29" s="6"/>
      <c r="QFG29" s="6"/>
      <c r="QFH29" s="6"/>
      <c r="QFI29" s="6"/>
      <c r="QFJ29" s="6"/>
      <c r="QFK29" s="6"/>
      <c r="QFL29" s="6"/>
      <c r="QFM29" s="6"/>
      <c r="QFN29" s="6"/>
      <c r="QFO29" s="6"/>
      <c r="QFP29" s="6"/>
      <c r="QFQ29" s="6"/>
      <c r="QFR29" s="6"/>
      <c r="QFS29" s="6"/>
      <c r="QFT29" s="6"/>
      <c r="QFU29" s="6"/>
      <c r="QFV29" s="6"/>
      <c r="QFW29" s="6"/>
      <c r="QFX29" s="6"/>
      <c r="QFY29" s="6"/>
      <c r="QFZ29" s="6"/>
      <c r="QGA29" s="6"/>
      <c r="QGB29" s="6"/>
      <c r="QGC29" s="6"/>
      <c r="QGD29" s="6"/>
      <c r="QGE29" s="6"/>
      <c r="QGF29" s="6"/>
      <c r="QGG29" s="6"/>
      <c r="QGH29" s="6"/>
      <c r="QGI29" s="6"/>
      <c r="QGJ29" s="6"/>
      <c r="QGK29" s="6"/>
      <c r="QGL29" s="6"/>
      <c r="QGM29" s="6"/>
      <c r="QGN29" s="6"/>
      <c r="QGO29" s="6"/>
      <c r="QGP29" s="6"/>
      <c r="QGQ29" s="6"/>
      <c r="QGR29" s="6"/>
      <c r="QGS29" s="6"/>
      <c r="QGT29" s="6"/>
      <c r="QGU29" s="6"/>
      <c r="QGV29" s="6"/>
      <c r="QGW29" s="6"/>
      <c r="QGX29" s="6"/>
      <c r="QGY29" s="6"/>
      <c r="QGZ29" s="6"/>
      <c r="QHA29" s="6"/>
      <c r="QHB29" s="6"/>
      <c r="QHC29" s="6"/>
      <c r="QHD29" s="6"/>
      <c r="QHE29" s="6"/>
      <c r="QHF29" s="6"/>
      <c r="QHG29" s="6"/>
      <c r="QHH29" s="6"/>
      <c r="QHI29" s="6"/>
      <c r="QHJ29" s="6"/>
      <c r="QHK29" s="6"/>
      <c r="QHL29" s="6"/>
      <c r="QHM29" s="6"/>
      <c r="QHN29" s="6"/>
      <c r="QHO29" s="6"/>
      <c r="QHP29" s="6"/>
      <c r="QHQ29" s="6"/>
      <c r="QHR29" s="6"/>
      <c r="QHS29" s="6"/>
      <c r="QHT29" s="6"/>
      <c r="QHU29" s="6"/>
      <c r="QHV29" s="6"/>
      <c r="QHW29" s="6"/>
      <c r="QHX29" s="6"/>
      <c r="QHY29" s="6"/>
      <c r="QHZ29" s="6"/>
      <c r="QIA29" s="6"/>
      <c r="QIB29" s="6"/>
      <c r="QIC29" s="6"/>
      <c r="QID29" s="6"/>
      <c r="QIE29" s="6"/>
      <c r="QIF29" s="6"/>
      <c r="QIG29" s="6"/>
      <c r="QIH29" s="6"/>
      <c r="QII29" s="6"/>
      <c r="QIJ29" s="6"/>
      <c r="QIK29" s="6"/>
      <c r="QIL29" s="6"/>
      <c r="QIM29" s="6"/>
      <c r="QIN29" s="6"/>
      <c r="QIO29" s="6"/>
      <c r="QIP29" s="6"/>
      <c r="QIQ29" s="6"/>
      <c r="QIR29" s="6"/>
      <c r="QIS29" s="6"/>
      <c r="QIT29" s="6"/>
      <c r="QIU29" s="6"/>
      <c r="QIV29" s="6"/>
      <c r="QIW29" s="6"/>
      <c r="QIX29" s="6"/>
      <c r="QIY29" s="6"/>
      <c r="QIZ29" s="6"/>
      <c r="QJA29" s="6"/>
      <c r="QJB29" s="6"/>
      <c r="QJC29" s="6"/>
      <c r="QJD29" s="6"/>
      <c r="QJE29" s="6"/>
      <c r="QJF29" s="6"/>
      <c r="QJG29" s="6"/>
      <c r="QJH29" s="6"/>
      <c r="QJI29" s="6"/>
      <c r="QJJ29" s="6"/>
      <c r="QJK29" s="6"/>
      <c r="QJL29" s="6"/>
      <c r="QJM29" s="6"/>
      <c r="QJN29" s="6"/>
      <c r="QJO29" s="6"/>
      <c r="QJP29" s="6"/>
      <c r="QJQ29" s="6"/>
      <c r="QJR29" s="6"/>
      <c r="QJS29" s="6"/>
      <c r="QJT29" s="6"/>
      <c r="QJU29" s="6"/>
      <c r="QJV29" s="6"/>
      <c r="QJW29" s="6"/>
      <c r="QJX29" s="6"/>
      <c r="QJY29" s="6"/>
      <c r="QJZ29" s="6"/>
      <c r="QKA29" s="6"/>
      <c r="QKB29" s="6"/>
      <c r="QKC29" s="6"/>
      <c r="QKD29" s="6"/>
      <c r="QKE29" s="6"/>
      <c r="QKF29" s="6"/>
      <c r="QKG29" s="6"/>
      <c r="QKH29" s="6"/>
      <c r="QKI29" s="6"/>
      <c r="QKJ29" s="6"/>
      <c r="QKK29" s="6"/>
      <c r="QKL29" s="6"/>
      <c r="QKM29" s="6"/>
      <c r="QKN29" s="6"/>
      <c r="QKO29" s="6"/>
      <c r="QKP29" s="6"/>
      <c r="QKQ29" s="6"/>
      <c r="QKR29" s="6"/>
      <c r="QKS29" s="6"/>
      <c r="QKT29" s="6"/>
      <c r="QKU29" s="6"/>
      <c r="QKV29" s="6"/>
      <c r="QKW29" s="6"/>
      <c r="QKX29" s="6"/>
      <c r="QKY29" s="6"/>
      <c r="QKZ29" s="6"/>
      <c r="QLA29" s="6"/>
      <c r="QLB29" s="6"/>
      <c r="QLC29" s="6"/>
      <c r="QLD29" s="6"/>
      <c r="QLE29" s="6"/>
      <c r="QLF29" s="6"/>
      <c r="QLG29" s="6"/>
      <c r="QLH29" s="6"/>
      <c r="QLI29" s="6"/>
      <c r="QLJ29" s="6"/>
      <c r="QLK29" s="6"/>
      <c r="QLL29" s="6"/>
      <c r="QLM29" s="6"/>
      <c r="QLN29" s="6"/>
      <c r="QLO29" s="6"/>
      <c r="QLP29" s="6"/>
      <c r="QLQ29" s="6"/>
      <c r="QLR29" s="6"/>
      <c r="QLS29" s="6"/>
      <c r="QLT29" s="6"/>
      <c r="QLU29" s="6"/>
      <c r="QLV29" s="6"/>
      <c r="QLW29" s="6"/>
      <c r="QLX29" s="6"/>
      <c r="QLY29" s="6"/>
      <c r="QLZ29" s="6"/>
      <c r="QMA29" s="6"/>
      <c r="QMB29" s="6"/>
      <c r="QMC29" s="6"/>
      <c r="QMD29" s="6"/>
      <c r="QME29" s="6"/>
      <c r="QMF29" s="6"/>
      <c r="QMG29" s="6"/>
      <c r="QMH29" s="6"/>
      <c r="QMI29" s="6"/>
      <c r="QMJ29" s="6"/>
      <c r="QMK29" s="6"/>
      <c r="QML29" s="6"/>
      <c r="QMM29" s="6"/>
      <c r="QMN29" s="6"/>
      <c r="QMO29" s="6"/>
      <c r="QMP29" s="6"/>
      <c r="QMQ29" s="6"/>
      <c r="QMR29" s="6"/>
      <c r="QMS29" s="6"/>
      <c r="QMT29" s="6"/>
      <c r="QMU29" s="6"/>
      <c r="QMV29" s="6"/>
      <c r="QMW29" s="6"/>
      <c r="QMX29" s="6"/>
      <c r="QMY29" s="6"/>
      <c r="QMZ29" s="6"/>
      <c r="QNA29" s="6"/>
      <c r="QNB29" s="6"/>
      <c r="QNC29" s="6"/>
      <c r="QND29" s="6"/>
      <c r="QNE29" s="6"/>
      <c r="QNF29" s="6"/>
      <c r="QNG29" s="6"/>
      <c r="QNH29" s="6"/>
      <c r="QNI29" s="6"/>
      <c r="QNJ29" s="6"/>
      <c r="QNK29" s="6"/>
      <c r="QNL29" s="6"/>
      <c r="QNM29" s="6"/>
      <c r="QNN29" s="6"/>
      <c r="QNO29" s="6"/>
      <c r="QNP29" s="6"/>
      <c r="QNQ29" s="6"/>
      <c r="QNR29" s="6"/>
      <c r="QNS29" s="6"/>
      <c r="QNT29" s="6"/>
      <c r="QNU29" s="6"/>
      <c r="QNV29" s="6"/>
      <c r="QNW29" s="6"/>
      <c r="QNX29" s="6"/>
      <c r="QNY29" s="6"/>
      <c r="QNZ29" s="6"/>
      <c r="QOA29" s="6"/>
      <c r="QOB29" s="6"/>
      <c r="QOC29" s="6"/>
      <c r="QOD29" s="6"/>
      <c r="QOE29" s="6"/>
      <c r="QOF29" s="6"/>
      <c r="QOG29" s="6"/>
      <c r="QOH29" s="6"/>
      <c r="QOI29" s="6"/>
      <c r="QOJ29" s="6"/>
      <c r="QOK29" s="6"/>
      <c r="QOL29" s="6"/>
      <c r="QOM29" s="6"/>
      <c r="QON29" s="6"/>
      <c r="QOO29" s="6"/>
      <c r="QOP29" s="6"/>
      <c r="QOQ29" s="6"/>
      <c r="QOR29" s="6"/>
      <c r="QOS29" s="6"/>
      <c r="QOT29" s="6"/>
      <c r="QOU29" s="6"/>
      <c r="QOV29" s="6"/>
      <c r="QOW29" s="6"/>
      <c r="QOX29" s="6"/>
      <c r="QOY29" s="6"/>
      <c r="QOZ29" s="6"/>
      <c r="QPA29" s="6"/>
      <c r="QPB29" s="6"/>
      <c r="QPC29" s="6"/>
      <c r="QPD29" s="6"/>
      <c r="QPE29" s="6"/>
      <c r="QPF29" s="6"/>
      <c r="QPG29" s="6"/>
      <c r="QPH29" s="6"/>
      <c r="QPI29" s="6"/>
      <c r="QPJ29" s="6"/>
      <c r="QPK29" s="6"/>
      <c r="QPL29" s="6"/>
      <c r="QPM29" s="6"/>
      <c r="QPN29" s="6"/>
      <c r="QPO29" s="6"/>
      <c r="QPP29" s="6"/>
      <c r="QPQ29" s="6"/>
      <c r="QPR29" s="6"/>
      <c r="QPS29" s="6"/>
      <c r="QPT29" s="6"/>
      <c r="QPU29" s="6"/>
      <c r="QPV29" s="6"/>
      <c r="QPW29" s="6"/>
      <c r="QPX29" s="6"/>
      <c r="QPY29" s="6"/>
      <c r="QPZ29" s="6"/>
      <c r="QQA29" s="6"/>
      <c r="QQB29" s="6"/>
      <c r="QQC29" s="6"/>
      <c r="QQD29" s="6"/>
      <c r="QQE29" s="6"/>
      <c r="QQF29" s="6"/>
      <c r="QQG29" s="6"/>
      <c r="QQH29" s="6"/>
      <c r="QQI29" s="6"/>
      <c r="QQJ29" s="6"/>
      <c r="QQK29" s="6"/>
      <c r="QQL29" s="6"/>
      <c r="QQM29" s="6"/>
      <c r="QQN29" s="6"/>
      <c r="QQO29" s="6"/>
      <c r="QQP29" s="6"/>
      <c r="QQQ29" s="6"/>
      <c r="QQR29" s="6"/>
      <c r="QQS29" s="6"/>
      <c r="QQT29" s="6"/>
      <c r="QQU29" s="6"/>
      <c r="QQV29" s="6"/>
      <c r="QQW29" s="6"/>
      <c r="QQX29" s="6"/>
      <c r="QQY29" s="6"/>
      <c r="QQZ29" s="6"/>
      <c r="QRA29" s="6"/>
      <c r="QRB29" s="6"/>
      <c r="QRC29" s="6"/>
      <c r="QRD29" s="6"/>
      <c r="QRE29" s="6"/>
      <c r="QRF29" s="6"/>
      <c r="QRG29" s="6"/>
      <c r="QRH29" s="6"/>
      <c r="QRI29" s="6"/>
      <c r="QRJ29" s="6"/>
      <c r="QRK29" s="6"/>
      <c r="QRL29" s="6"/>
      <c r="QRM29" s="6"/>
      <c r="QRN29" s="6"/>
      <c r="QRO29" s="6"/>
      <c r="QRP29" s="6"/>
      <c r="QRQ29" s="6"/>
      <c r="QRR29" s="6"/>
      <c r="QRS29" s="6"/>
      <c r="QRT29" s="6"/>
      <c r="QRU29" s="6"/>
      <c r="QRV29" s="6"/>
      <c r="QRW29" s="6"/>
      <c r="QRX29" s="6"/>
      <c r="QRY29" s="6"/>
      <c r="QRZ29" s="6"/>
      <c r="QSA29" s="6"/>
      <c r="QSB29" s="6"/>
      <c r="QSC29" s="6"/>
      <c r="QSD29" s="6"/>
      <c r="QSE29" s="6"/>
      <c r="QSF29" s="6"/>
      <c r="QSG29" s="6"/>
      <c r="QSH29" s="6"/>
      <c r="QSI29" s="6"/>
      <c r="QSJ29" s="6"/>
      <c r="QSK29" s="6"/>
      <c r="QSL29" s="6"/>
      <c r="QSM29" s="6"/>
      <c r="QSN29" s="6"/>
      <c r="QSO29" s="6"/>
      <c r="QSP29" s="6"/>
      <c r="QSQ29" s="6"/>
      <c r="QSR29" s="6"/>
      <c r="QSS29" s="6"/>
      <c r="QST29" s="6"/>
      <c r="QSU29" s="6"/>
      <c r="QSV29" s="6"/>
      <c r="QSW29" s="6"/>
      <c r="QSX29" s="6"/>
      <c r="QSY29" s="6"/>
      <c r="QSZ29" s="6"/>
      <c r="QTA29" s="6"/>
      <c r="QTB29" s="6"/>
      <c r="QTC29" s="6"/>
      <c r="QTD29" s="6"/>
      <c r="QTE29" s="6"/>
      <c r="QTF29" s="6"/>
      <c r="QTG29" s="6"/>
      <c r="QTH29" s="6"/>
      <c r="QTI29" s="6"/>
      <c r="QTJ29" s="6"/>
      <c r="QTK29" s="6"/>
      <c r="QTL29" s="6"/>
      <c r="QTM29" s="6"/>
      <c r="QTN29" s="6"/>
      <c r="QTO29" s="6"/>
      <c r="QTP29" s="6"/>
      <c r="QTQ29" s="6"/>
      <c r="QTR29" s="6"/>
      <c r="QTS29" s="6"/>
      <c r="QTT29" s="6"/>
      <c r="QTU29" s="6"/>
      <c r="QTV29" s="6"/>
      <c r="QTW29" s="6"/>
      <c r="QTX29" s="6"/>
      <c r="QTY29" s="6"/>
      <c r="QTZ29" s="6"/>
      <c r="QUA29" s="6"/>
      <c r="QUB29" s="6"/>
      <c r="QUC29" s="6"/>
      <c r="QUD29" s="6"/>
      <c r="QUE29" s="6"/>
      <c r="QUF29" s="6"/>
      <c r="QUG29" s="6"/>
      <c r="QUH29" s="6"/>
      <c r="QUI29" s="6"/>
      <c r="QUJ29" s="6"/>
      <c r="QUK29" s="6"/>
      <c r="QUL29" s="6"/>
      <c r="QUM29" s="6"/>
      <c r="QUN29" s="6"/>
      <c r="QUO29" s="6"/>
      <c r="QUP29" s="6"/>
      <c r="QUQ29" s="6"/>
      <c r="QUR29" s="6"/>
      <c r="QUS29" s="6"/>
      <c r="QUT29" s="6"/>
      <c r="QUU29" s="6"/>
      <c r="QUV29" s="6"/>
      <c r="QUW29" s="6"/>
      <c r="QUX29" s="6"/>
      <c r="QUY29" s="6"/>
      <c r="QUZ29" s="6"/>
      <c r="QVA29" s="6"/>
      <c r="QVB29" s="6"/>
      <c r="QVC29" s="6"/>
      <c r="QVD29" s="6"/>
      <c r="QVE29" s="6"/>
      <c r="QVF29" s="6"/>
      <c r="QVG29" s="6"/>
      <c r="QVH29" s="6"/>
      <c r="QVI29" s="6"/>
      <c r="QVJ29" s="6"/>
      <c r="QVK29" s="6"/>
      <c r="QVL29" s="6"/>
      <c r="QVM29" s="6"/>
      <c r="QVN29" s="6"/>
      <c r="QVO29" s="6"/>
      <c r="QVP29" s="6"/>
      <c r="QVQ29" s="6"/>
      <c r="QVR29" s="6"/>
      <c r="QVS29" s="6"/>
      <c r="QVT29" s="6"/>
      <c r="QVU29" s="6"/>
      <c r="QVV29" s="6"/>
      <c r="QVW29" s="6"/>
      <c r="QVX29" s="6"/>
      <c r="QVY29" s="6"/>
      <c r="QVZ29" s="6"/>
      <c r="QWA29" s="6"/>
      <c r="QWB29" s="6"/>
      <c r="QWC29" s="6"/>
      <c r="QWD29" s="6"/>
      <c r="QWE29" s="6"/>
      <c r="QWF29" s="6"/>
      <c r="QWG29" s="6"/>
      <c r="QWH29" s="6"/>
      <c r="QWI29" s="6"/>
      <c r="QWJ29" s="6"/>
      <c r="QWK29" s="6"/>
      <c r="QWL29" s="6"/>
      <c r="QWM29" s="6"/>
      <c r="QWN29" s="6"/>
      <c r="QWO29" s="6"/>
      <c r="QWP29" s="6"/>
      <c r="QWQ29" s="6"/>
      <c r="QWR29" s="6"/>
      <c r="QWS29" s="6"/>
      <c r="QWT29" s="6"/>
      <c r="QWU29" s="6"/>
      <c r="QWV29" s="6"/>
      <c r="QWW29" s="6"/>
      <c r="QWX29" s="6"/>
      <c r="QWY29" s="6"/>
      <c r="QWZ29" s="6"/>
      <c r="QXA29" s="6"/>
      <c r="QXB29" s="6"/>
      <c r="QXC29" s="6"/>
      <c r="QXD29" s="6"/>
      <c r="QXE29" s="6"/>
      <c r="QXF29" s="6"/>
      <c r="QXG29" s="6"/>
      <c r="QXH29" s="6"/>
      <c r="QXI29" s="6"/>
      <c r="QXJ29" s="6"/>
      <c r="QXK29" s="6"/>
      <c r="QXL29" s="6"/>
      <c r="QXM29" s="6"/>
      <c r="QXN29" s="6"/>
      <c r="QXO29" s="6"/>
      <c r="QXP29" s="6"/>
      <c r="QXQ29" s="6"/>
      <c r="QXR29" s="6"/>
      <c r="QXS29" s="6"/>
      <c r="QXT29" s="6"/>
      <c r="QXU29" s="6"/>
      <c r="QXV29" s="6"/>
      <c r="QXW29" s="6"/>
      <c r="QXX29" s="6"/>
      <c r="QXY29" s="6"/>
      <c r="QXZ29" s="6"/>
      <c r="QYA29" s="6"/>
      <c r="QYB29" s="6"/>
      <c r="QYC29" s="6"/>
      <c r="QYD29" s="6"/>
      <c r="QYE29" s="6"/>
      <c r="QYF29" s="6"/>
      <c r="QYG29" s="6"/>
      <c r="QYH29" s="6"/>
      <c r="QYI29" s="6"/>
      <c r="QYJ29" s="6"/>
      <c r="QYK29" s="6"/>
      <c r="QYL29" s="6"/>
      <c r="QYM29" s="6"/>
      <c r="QYN29" s="6"/>
      <c r="QYO29" s="6"/>
      <c r="QYP29" s="6"/>
      <c r="QYQ29" s="6"/>
      <c r="QYR29" s="6"/>
      <c r="QYS29" s="6"/>
      <c r="QYT29" s="6"/>
      <c r="QYU29" s="6"/>
      <c r="QYV29" s="6"/>
      <c r="QYW29" s="6"/>
      <c r="QYX29" s="6"/>
      <c r="QYY29" s="6"/>
      <c r="QYZ29" s="6"/>
      <c r="QZA29" s="6"/>
      <c r="QZB29" s="6"/>
      <c r="QZC29" s="6"/>
      <c r="QZD29" s="6"/>
      <c r="QZE29" s="6"/>
      <c r="QZF29" s="6"/>
      <c r="QZG29" s="6"/>
      <c r="QZH29" s="6"/>
      <c r="QZI29" s="6"/>
      <c r="QZJ29" s="6"/>
      <c r="QZK29" s="6"/>
      <c r="QZL29" s="6"/>
      <c r="QZM29" s="6"/>
      <c r="QZN29" s="6"/>
      <c r="QZO29" s="6"/>
      <c r="QZP29" s="6"/>
      <c r="QZQ29" s="6"/>
      <c r="QZR29" s="6"/>
      <c r="QZS29" s="6"/>
      <c r="QZT29" s="6"/>
      <c r="QZU29" s="6"/>
      <c r="QZV29" s="6"/>
      <c r="QZW29" s="6"/>
      <c r="QZX29" s="6"/>
      <c r="QZY29" s="6"/>
      <c r="QZZ29" s="6"/>
      <c r="RAA29" s="6"/>
      <c r="RAB29" s="6"/>
      <c r="RAC29" s="6"/>
      <c r="RAD29" s="6"/>
      <c r="RAE29" s="6"/>
      <c r="RAF29" s="6"/>
      <c r="RAG29" s="6"/>
      <c r="RAH29" s="6"/>
      <c r="RAI29" s="6"/>
      <c r="RAJ29" s="6"/>
      <c r="RAK29" s="6"/>
      <c r="RAL29" s="6"/>
      <c r="RAM29" s="6"/>
      <c r="RAN29" s="6"/>
      <c r="RAO29" s="6"/>
      <c r="RAP29" s="6"/>
      <c r="RAQ29" s="6"/>
      <c r="RAR29" s="6"/>
      <c r="RAS29" s="6"/>
      <c r="RAT29" s="6"/>
      <c r="RAU29" s="6"/>
      <c r="RAV29" s="6"/>
      <c r="RAW29" s="6"/>
      <c r="RAX29" s="6"/>
      <c r="RAY29" s="6"/>
      <c r="RAZ29" s="6"/>
      <c r="RBA29" s="6"/>
      <c r="RBB29" s="6"/>
      <c r="RBC29" s="6"/>
      <c r="RBD29" s="6"/>
      <c r="RBE29" s="6"/>
      <c r="RBF29" s="6"/>
      <c r="RBG29" s="6"/>
      <c r="RBH29" s="6"/>
      <c r="RBI29" s="6"/>
      <c r="RBJ29" s="6"/>
      <c r="RBK29" s="6"/>
      <c r="RBL29" s="6"/>
      <c r="RBM29" s="6"/>
      <c r="RBN29" s="6"/>
      <c r="RBO29" s="6"/>
      <c r="RBP29" s="6"/>
      <c r="RBQ29" s="6"/>
      <c r="RBR29" s="6"/>
      <c r="RBS29" s="6"/>
      <c r="RBT29" s="6"/>
      <c r="RBU29" s="6"/>
      <c r="RBV29" s="6"/>
      <c r="RBW29" s="6"/>
      <c r="RBX29" s="6"/>
      <c r="RBY29" s="6"/>
      <c r="RBZ29" s="6"/>
      <c r="RCA29" s="6"/>
      <c r="RCB29" s="6"/>
      <c r="RCC29" s="6"/>
      <c r="RCD29" s="6"/>
      <c r="RCE29" s="6"/>
      <c r="RCF29" s="6"/>
      <c r="RCG29" s="6"/>
      <c r="RCH29" s="6"/>
      <c r="RCI29" s="6"/>
      <c r="RCJ29" s="6"/>
      <c r="RCK29" s="6"/>
      <c r="RCL29" s="6"/>
      <c r="RCM29" s="6"/>
      <c r="RCN29" s="6"/>
      <c r="RCO29" s="6"/>
      <c r="RCP29" s="6"/>
      <c r="RCQ29" s="6"/>
      <c r="RCR29" s="6"/>
      <c r="RCS29" s="6"/>
      <c r="RCT29" s="6"/>
      <c r="RCU29" s="6"/>
      <c r="RCV29" s="6"/>
      <c r="RCW29" s="6"/>
      <c r="RCX29" s="6"/>
      <c r="RCY29" s="6"/>
      <c r="RCZ29" s="6"/>
      <c r="RDA29" s="6"/>
      <c r="RDB29" s="6"/>
      <c r="RDC29" s="6"/>
      <c r="RDD29" s="6"/>
      <c r="RDE29" s="6"/>
      <c r="RDF29" s="6"/>
      <c r="RDG29" s="6"/>
      <c r="RDH29" s="6"/>
      <c r="RDI29" s="6"/>
      <c r="RDJ29" s="6"/>
      <c r="RDK29" s="6"/>
      <c r="RDL29" s="6"/>
      <c r="RDM29" s="6"/>
      <c r="RDN29" s="6"/>
      <c r="RDO29" s="6"/>
      <c r="RDP29" s="6"/>
      <c r="RDQ29" s="6"/>
      <c r="RDR29" s="6"/>
      <c r="RDS29" s="6"/>
      <c r="RDT29" s="6"/>
      <c r="RDU29" s="6"/>
      <c r="RDV29" s="6"/>
      <c r="RDW29" s="6"/>
      <c r="RDX29" s="6"/>
      <c r="RDY29" s="6"/>
      <c r="RDZ29" s="6"/>
      <c r="REA29" s="6"/>
      <c r="REB29" s="6"/>
      <c r="REC29" s="6"/>
      <c r="RED29" s="6"/>
      <c r="REE29" s="6"/>
      <c r="REF29" s="6"/>
      <c r="REG29" s="6"/>
      <c r="REH29" s="6"/>
      <c r="REI29" s="6"/>
      <c r="REJ29" s="6"/>
      <c r="REK29" s="6"/>
      <c r="REL29" s="6"/>
      <c r="REM29" s="6"/>
      <c r="REN29" s="6"/>
      <c r="REO29" s="6"/>
      <c r="REP29" s="6"/>
      <c r="REQ29" s="6"/>
      <c r="RER29" s="6"/>
      <c r="RES29" s="6"/>
      <c r="RET29" s="6"/>
      <c r="REU29" s="6"/>
      <c r="REV29" s="6"/>
      <c r="REW29" s="6"/>
      <c r="REX29" s="6"/>
      <c r="REY29" s="6"/>
      <c r="REZ29" s="6"/>
      <c r="RFA29" s="6"/>
      <c r="RFB29" s="6"/>
      <c r="RFC29" s="6"/>
      <c r="RFD29" s="6"/>
      <c r="RFE29" s="6"/>
      <c r="RFF29" s="6"/>
      <c r="RFG29" s="6"/>
      <c r="RFH29" s="6"/>
      <c r="RFI29" s="6"/>
      <c r="RFJ29" s="6"/>
      <c r="RFK29" s="6"/>
      <c r="RFL29" s="6"/>
      <c r="RFM29" s="6"/>
      <c r="RFN29" s="6"/>
      <c r="RFO29" s="6"/>
      <c r="RFP29" s="6"/>
      <c r="RFQ29" s="6"/>
      <c r="RFR29" s="6"/>
      <c r="RFS29" s="6"/>
      <c r="RFT29" s="6"/>
      <c r="RFU29" s="6"/>
      <c r="RFV29" s="6"/>
      <c r="RFW29" s="6"/>
      <c r="RFX29" s="6"/>
      <c r="RFY29" s="6"/>
      <c r="RFZ29" s="6"/>
      <c r="RGA29" s="6"/>
      <c r="RGB29" s="6"/>
      <c r="RGC29" s="6"/>
      <c r="RGD29" s="6"/>
      <c r="RGE29" s="6"/>
      <c r="RGF29" s="6"/>
      <c r="RGG29" s="6"/>
      <c r="RGH29" s="6"/>
      <c r="RGI29" s="6"/>
      <c r="RGJ29" s="6"/>
      <c r="RGK29" s="6"/>
      <c r="RGL29" s="6"/>
      <c r="RGM29" s="6"/>
      <c r="RGN29" s="6"/>
      <c r="RGO29" s="6"/>
      <c r="RGP29" s="6"/>
      <c r="RGQ29" s="6"/>
      <c r="RGR29" s="6"/>
      <c r="RGS29" s="6"/>
      <c r="RGT29" s="6"/>
      <c r="RGU29" s="6"/>
      <c r="RGV29" s="6"/>
      <c r="RGW29" s="6"/>
      <c r="RGX29" s="6"/>
      <c r="RGY29" s="6"/>
      <c r="RGZ29" s="6"/>
      <c r="RHA29" s="6"/>
      <c r="RHB29" s="6"/>
      <c r="RHC29" s="6"/>
      <c r="RHD29" s="6"/>
      <c r="RHE29" s="6"/>
      <c r="RHF29" s="6"/>
      <c r="RHG29" s="6"/>
      <c r="RHH29" s="6"/>
      <c r="RHI29" s="6"/>
      <c r="RHJ29" s="6"/>
      <c r="RHK29" s="6"/>
      <c r="RHL29" s="6"/>
      <c r="RHM29" s="6"/>
      <c r="RHN29" s="6"/>
      <c r="RHO29" s="6"/>
      <c r="RHP29" s="6"/>
      <c r="RHQ29" s="6"/>
      <c r="RHR29" s="6"/>
      <c r="RHS29" s="6"/>
      <c r="RHT29" s="6"/>
      <c r="RHU29" s="6"/>
      <c r="RHV29" s="6"/>
      <c r="RHW29" s="6"/>
      <c r="RHX29" s="6"/>
      <c r="RHY29" s="6"/>
      <c r="RHZ29" s="6"/>
      <c r="RIA29" s="6"/>
      <c r="RIB29" s="6"/>
      <c r="RIC29" s="6"/>
      <c r="RID29" s="6"/>
      <c r="RIE29" s="6"/>
      <c r="RIF29" s="6"/>
      <c r="RIG29" s="6"/>
      <c r="RIH29" s="6"/>
      <c r="RII29" s="6"/>
      <c r="RIJ29" s="6"/>
      <c r="RIK29" s="6"/>
      <c r="RIL29" s="6"/>
      <c r="RIM29" s="6"/>
      <c r="RIN29" s="6"/>
      <c r="RIO29" s="6"/>
      <c r="RIP29" s="6"/>
      <c r="RIQ29" s="6"/>
      <c r="RIR29" s="6"/>
      <c r="RIS29" s="6"/>
      <c r="RIT29" s="6"/>
      <c r="RIU29" s="6"/>
      <c r="RIV29" s="6"/>
      <c r="RIW29" s="6"/>
      <c r="RIX29" s="6"/>
      <c r="RIY29" s="6"/>
      <c r="RIZ29" s="6"/>
      <c r="RJA29" s="6"/>
      <c r="RJB29" s="6"/>
      <c r="RJC29" s="6"/>
      <c r="RJD29" s="6"/>
      <c r="RJE29" s="6"/>
      <c r="RJF29" s="6"/>
      <c r="RJG29" s="6"/>
      <c r="RJH29" s="6"/>
      <c r="RJI29" s="6"/>
      <c r="RJJ29" s="6"/>
      <c r="RJK29" s="6"/>
      <c r="RJL29" s="6"/>
      <c r="RJM29" s="6"/>
      <c r="RJN29" s="6"/>
      <c r="RJO29" s="6"/>
      <c r="RJP29" s="6"/>
      <c r="RJQ29" s="6"/>
      <c r="RJR29" s="6"/>
      <c r="RJS29" s="6"/>
      <c r="RJT29" s="6"/>
      <c r="RJU29" s="6"/>
      <c r="RJV29" s="6"/>
      <c r="RJW29" s="6"/>
      <c r="RJX29" s="6"/>
      <c r="RJY29" s="6"/>
      <c r="RJZ29" s="6"/>
      <c r="RKA29" s="6"/>
      <c r="RKB29" s="6"/>
      <c r="RKC29" s="6"/>
      <c r="RKD29" s="6"/>
      <c r="RKE29" s="6"/>
      <c r="RKF29" s="6"/>
      <c r="RKG29" s="6"/>
      <c r="RKH29" s="6"/>
      <c r="RKI29" s="6"/>
      <c r="RKJ29" s="6"/>
      <c r="RKK29" s="6"/>
      <c r="RKL29" s="6"/>
      <c r="RKM29" s="6"/>
      <c r="RKN29" s="6"/>
      <c r="RKO29" s="6"/>
      <c r="RKP29" s="6"/>
      <c r="RKQ29" s="6"/>
      <c r="RKR29" s="6"/>
      <c r="RKS29" s="6"/>
      <c r="RKT29" s="6"/>
      <c r="RKU29" s="6"/>
      <c r="RKV29" s="6"/>
      <c r="RKW29" s="6"/>
      <c r="RKX29" s="6"/>
      <c r="RKY29" s="6"/>
      <c r="RKZ29" s="6"/>
      <c r="RLA29" s="6"/>
      <c r="RLB29" s="6"/>
      <c r="RLC29" s="6"/>
      <c r="RLD29" s="6"/>
      <c r="RLE29" s="6"/>
      <c r="RLF29" s="6"/>
      <c r="RLG29" s="6"/>
      <c r="RLH29" s="6"/>
      <c r="RLI29" s="6"/>
      <c r="RLJ29" s="6"/>
      <c r="RLK29" s="6"/>
      <c r="RLL29" s="6"/>
      <c r="RLM29" s="6"/>
      <c r="RLN29" s="6"/>
      <c r="RLO29" s="6"/>
      <c r="RLP29" s="6"/>
      <c r="RLQ29" s="6"/>
      <c r="RLR29" s="6"/>
      <c r="RLS29" s="6"/>
      <c r="RLT29" s="6"/>
      <c r="RLU29" s="6"/>
      <c r="RLV29" s="6"/>
      <c r="RLW29" s="6"/>
      <c r="RLX29" s="6"/>
      <c r="RLY29" s="6"/>
      <c r="RLZ29" s="6"/>
      <c r="RMA29" s="6"/>
      <c r="RMB29" s="6"/>
      <c r="RMC29" s="6"/>
      <c r="RMD29" s="6"/>
      <c r="RME29" s="6"/>
      <c r="RMF29" s="6"/>
      <c r="RMG29" s="6"/>
      <c r="RMH29" s="6"/>
      <c r="RMI29" s="6"/>
      <c r="RMJ29" s="6"/>
      <c r="RMK29" s="6"/>
      <c r="RML29" s="6"/>
      <c r="RMM29" s="6"/>
      <c r="RMN29" s="6"/>
      <c r="RMO29" s="6"/>
      <c r="RMP29" s="6"/>
      <c r="RMQ29" s="6"/>
      <c r="RMR29" s="6"/>
      <c r="RMS29" s="6"/>
      <c r="RMT29" s="6"/>
      <c r="RMU29" s="6"/>
      <c r="RMV29" s="6"/>
      <c r="RMW29" s="6"/>
      <c r="RMX29" s="6"/>
      <c r="RMY29" s="6"/>
      <c r="RMZ29" s="6"/>
      <c r="RNA29" s="6"/>
      <c r="RNB29" s="6"/>
      <c r="RNC29" s="6"/>
      <c r="RND29" s="6"/>
      <c r="RNE29" s="6"/>
      <c r="RNF29" s="6"/>
      <c r="RNG29" s="6"/>
      <c r="RNH29" s="6"/>
      <c r="RNI29" s="6"/>
      <c r="RNJ29" s="6"/>
      <c r="RNK29" s="6"/>
      <c r="RNL29" s="6"/>
      <c r="RNM29" s="6"/>
      <c r="RNN29" s="6"/>
      <c r="RNO29" s="6"/>
      <c r="RNP29" s="6"/>
      <c r="RNQ29" s="6"/>
      <c r="RNR29" s="6"/>
      <c r="RNS29" s="6"/>
      <c r="RNT29" s="6"/>
      <c r="RNU29" s="6"/>
      <c r="RNV29" s="6"/>
      <c r="RNW29" s="6"/>
      <c r="RNX29" s="6"/>
      <c r="RNY29" s="6"/>
      <c r="RNZ29" s="6"/>
      <c r="ROA29" s="6"/>
      <c r="ROB29" s="6"/>
      <c r="ROC29" s="6"/>
      <c r="ROD29" s="6"/>
      <c r="ROE29" s="6"/>
      <c r="ROF29" s="6"/>
      <c r="ROG29" s="6"/>
      <c r="ROH29" s="6"/>
      <c r="ROI29" s="6"/>
      <c r="ROJ29" s="6"/>
      <c r="ROK29" s="6"/>
      <c r="ROL29" s="6"/>
      <c r="ROM29" s="6"/>
      <c r="RON29" s="6"/>
      <c r="ROO29" s="6"/>
      <c r="ROP29" s="6"/>
      <c r="ROQ29" s="6"/>
      <c r="ROR29" s="6"/>
      <c r="ROS29" s="6"/>
      <c r="ROT29" s="6"/>
      <c r="ROU29" s="6"/>
      <c r="ROV29" s="6"/>
      <c r="ROW29" s="6"/>
      <c r="ROX29" s="6"/>
      <c r="ROY29" s="6"/>
      <c r="ROZ29" s="6"/>
      <c r="RPA29" s="6"/>
      <c r="RPB29" s="6"/>
      <c r="RPC29" s="6"/>
      <c r="RPD29" s="6"/>
      <c r="RPE29" s="6"/>
      <c r="RPF29" s="6"/>
      <c r="RPG29" s="6"/>
      <c r="RPH29" s="6"/>
      <c r="RPI29" s="6"/>
      <c r="RPJ29" s="6"/>
      <c r="RPK29" s="6"/>
      <c r="RPL29" s="6"/>
      <c r="RPM29" s="6"/>
      <c r="RPN29" s="6"/>
      <c r="RPO29" s="6"/>
      <c r="RPP29" s="6"/>
      <c r="RPQ29" s="6"/>
      <c r="RPR29" s="6"/>
      <c r="RPS29" s="6"/>
      <c r="RPT29" s="6"/>
      <c r="RPU29" s="6"/>
      <c r="RPV29" s="6"/>
      <c r="RPW29" s="6"/>
      <c r="RPX29" s="6"/>
      <c r="RPY29" s="6"/>
      <c r="RPZ29" s="6"/>
      <c r="RQA29" s="6"/>
      <c r="RQB29" s="6"/>
      <c r="RQC29" s="6"/>
      <c r="RQD29" s="6"/>
      <c r="RQE29" s="6"/>
      <c r="RQF29" s="6"/>
      <c r="RQG29" s="6"/>
      <c r="RQH29" s="6"/>
      <c r="RQI29" s="6"/>
      <c r="RQJ29" s="6"/>
      <c r="RQK29" s="6"/>
      <c r="RQL29" s="6"/>
      <c r="RQM29" s="6"/>
      <c r="RQN29" s="6"/>
      <c r="RQO29" s="6"/>
      <c r="RQP29" s="6"/>
      <c r="RQQ29" s="6"/>
      <c r="RQR29" s="6"/>
      <c r="RQS29" s="6"/>
      <c r="RQT29" s="6"/>
      <c r="RQU29" s="6"/>
      <c r="RQV29" s="6"/>
      <c r="RQW29" s="6"/>
      <c r="RQX29" s="6"/>
      <c r="RQY29" s="6"/>
      <c r="RQZ29" s="6"/>
      <c r="RRA29" s="6"/>
      <c r="RRB29" s="6"/>
      <c r="RRC29" s="6"/>
      <c r="RRD29" s="6"/>
      <c r="RRE29" s="6"/>
      <c r="RRF29" s="6"/>
      <c r="RRG29" s="6"/>
      <c r="RRH29" s="6"/>
      <c r="RRI29" s="6"/>
      <c r="RRJ29" s="6"/>
      <c r="RRK29" s="6"/>
      <c r="RRL29" s="6"/>
      <c r="RRM29" s="6"/>
      <c r="RRN29" s="6"/>
      <c r="RRO29" s="6"/>
      <c r="RRP29" s="6"/>
      <c r="RRQ29" s="6"/>
      <c r="RRR29" s="6"/>
      <c r="RRS29" s="6"/>
      <c r="RRT29" s="6"/>
      <c r="RRU29" s="6"/>
      <c r="RRV29" s="6"/>
      <c r="RRW29" s="6"/>
      <c r="RRX29" s="6"/>
      <c r="RRY29" s="6"/>
      <c r="RRZ29" s="6"/>
      <c r="RSA29" s="6"/>
      <c r="RSB29" s="6"/>
      <c r="RSC29" s="6"/>
      <c r="RSD29" s="6"/>
      <c r="RSE29" s="6"/>
      <c r="RSF29" s="6"/>
      <c r="RSG29" s="6"/>
      <c r="RSH29" s="6"/>
      <c r="RSI29" s="6"/>
      <c r="RSJ29" s="6"/>
      <c r="RSK29" s="6"/>
      <c r="RSL29" s="6"/>
      <c r="RSM29" s="6"/>
      <c r="RSN29" s="6"/>
      <c r="RSO29" s="6"/>
      <c r="RSP29" s="6"/>
      <c r="RSQ29" s="6"/>
      <c r="RSR29" s="6"/>
      <c r="RSS29" s="6"/>
      <c r="RST29" s="6"/>
      <c r="RSU29" s="6"/>
      <c r="RSV29" s="6"/>
      <c r="RSW29" s="6"/>
      <c r="RSX29" s="6"/>
      <c r="RSY29" s="6"/>
      <c r="RSZ29" s="6"/>
      <c r="RTA29" s="6"/>
      <c r="RTB29" s="6"/>
      <c r="RTC29" s="6"/>
      <c r="RTD29" s="6"/>
      <c r="RTE29" s="6"/>
      <c r="RTF29" s="6"/>
      <c r="RTG29" s="6"/>
      <c r="RTH29" s="6"/>
      <c r="RTI29" s="6"/>
      <c r="RTJ29" s="6"/>
      <c r="RTK29" s="6"/>
      <c r="RTL29" s="6"/>
      <c r="RTM29" s="6"/>
      <c r="RTN29" s="6"/>
      <c r="RTO29" s="6"/>
      <c r="RTP29" s="6"/>
      <c r="RTQ29" s="6"/>
      <c r="RTR29" s="6"/>
      <c r="RTS29" s="6"/>
      <c r="RTT29" s="6"/>
      <c r="RTU29" s="6"/>
      <c r="RTV29" s="6"/>
      <c r="RTW29" s="6"/>
      <c r="RTX29" s="6"/>
      <c r="RTY29" s="6"/>
      <c r="RTZ29" s="6"/>
      <c r="RUA29" s="6"/>
      <c r="RUB29" s="6"/>
      <c r="RUC29" s="6"/>
      <c r="RUD29" s="6"/>
      <c r="RUE29" s="6"/>
      <c r="RUF29" s="6"/>
      <c r="RUG29" s="6"/>
      <c r="RUH29" s="6"/>
      <c r="RUI29" s="6"/>
      <c r="RUJ29" s="6"/>
      <c r="RUK29" s="6"/>
      <c r="RUL29" s="6"/>
      <c r="RUM29" s="6"/>
      <c r="RUN29" s="6"/>
      <c r="RUO29" s="6"/>
      <c r="RUP29" s="6"/>
      <c r="RUQ29" s="6"/>
      <c r="RUR29" s="6"/>
      <c r="RUS29" s="6"/>
      <c r="RUT29" s="6"/>
      <c r="RUU29" s="6"/>
      <c r="RUV29" s="6"/>
      <c r="RUW29" s="6"/>
      <c r="RUX29" s="6"/>
      <c r="RUY29" s="6"/>
      <c r="RUZ29" s="6"/>
      <c r="RVA29" s="6"/>
      <c r="RVB29" s="6"/>
      <c r="RVC29" s="6"/>
      <c r="RVD29" s="6"/>
      <c r="RVE29" s="6"/>
      <c r="RVF29" s="6"/>
      <c r="RVG29" s="6"/>
      <c r="RVH29" s="6"/>
      <c r="RVI29" s="6"/>
      <c r="RVJ29" s="6"/>
      <c r="RVK29" s="6"/>
      <c r="RVL29" s="6"/>
      <c r="RVM29" s="6"/>
      <c r="RVN29" s="6"/>
      <c r="RVO29" s="6"/>
      <c r="RVP29" s="6"/>
      <c r="RVQ29" s="6"/>
      <c r="RVR29" s="6"/>
      <c r="RVS29" s="6"/>
      <c r="RVT29" s="6"/>
      <c r="RVU29" s="6"/>
      <c r="RVV29" s="6"/>
      <c r="RVW29" s="6"/>
      <c r="RVX29" s="6"/>
      <c r="RVY29" s="6"/>
      <c r="RVZ29" s="6"/>
      <c r="RWA29" s="6"/>
      <c r="RWB29" s="6"/>
      <c r="RWC29" s="6"/>
      <c r="RWD29" s="6"/>
      <c r="RWE29" s="6"/>
      <c r="RWF29" s="6"/>
      <c r="RWG29" s="6"/>
      <c r="RWH29" s="6"/>
      <c r="RWI29" s="6"/>
      <c r="RWJ29" s="6"/>
      <c r="RWK29" s="6"/>
      <c r="RWL29" s="6"/>
      <c r="RWM29" s="6"/>
      <c r="RWN29" s="6"/>
      <c r="RWO29" s="6"/>
      <c r="RWP29" s="6"/>
      <c r="RWQ29" s="6"/>
      <c r="RWR29" s="6"/>
      <c r="RWS29" s="6"/>
      <c r="RWT29" s="6"/>
      <c r="RWU29" s="6"/>
      <c r="RWV29" s="6"/>
      <c r="RWW29" s="6"/>
      <c r="RWX29" s="6"/>
      <c r="RWY29" s="6"/>
      <c r="RWZ29" s="6"/>
      <c r="RXA29" s="6"/>
      <c r="RXB29" s="6"/>
      <c r="RXC29" s="6"/>
      <c r="RXD29" s="6"/>
      <c r="RXE29" s="6"/>
      <c r="RXF29" s="6"/>
      <c r="RXG29" s="6"/>
      <c r="RXH29" s="6"/>
      <c r="RXI29" s="6"/>
      <c r="RXJ29" s="6"/>
      <c r="RXK29" s="6"/>
      <c r="RXL29" s="6"/>
      <c r="RXM29" s="6"/>
      <c r="RXN29" s="6"/>
      <c r="RXO29" s="6"/>
      <c r="RXP29" s="6"/>
      <c r="RXQ29" s="6"/>
      <c r="RXR29" s="6"/>
      <c r="RXS29" s="6"/>
      <c r="RXT29" s="6"/>
      <c r="RXU29" s="6"/>
      <c r="RXV29" s="6"/>
      <c r="RXW29" s="6"/>
      <c r="RXX29" s="6"/>
      <c r="RXY29" s="6"/>
      <c r="RXZ29" s="6"/>
      <c r="RYA29" s="6"/>
      <c r="RYB29" s="6"/>
      <c r="RYC29" s="6"/>
      <c r="RYD29" s="6"/>
      <c r="RYE29" s="6"/>
      <c r="RYF29" s="6"/>
      <c r="RYG29" s="6"/>
      <c r="RYH29" s="6"/>
      <c r="RYI29" s="6"/>
      <c r="RYJ29" s="6"/>
      <c r="RYK29" s="6"/>
      <c r="RYL29" s="6"/>
      <c r="RYM29" s="6"/>
      <c r="RYN29" s="6"/>
      <c r="RYO29" s="6"/>
      <c r="RYP29" s="6"/>
      <c r="RYQ29" s="6"/>
      <c r="RYR29" s="6"/>
      <c r="RYS29" s="6"/>
      <c r="RYT29" s="6"/>
      <c r="RYU29" s="6"/>
      <c r="RYV29" s="6"/>
      <c r="RYW29" s="6"/>
      <c r="RYX29" s="6"/>
      <c r="RYY29" s="6"/>
      <c r="RYZ29" s="6"/>
      <c r="RZA29" s="6"/>
      <c r="RZB29" s="6"/>
      <c r="RZC29" s="6"/>
      <c r="RZD29" s="6"/>
      <c r="RZE29" s="6"/>
      <c r="RZF29" s="6"/>
      <c r="RZG29" s="6"/>
      <c r="RZH29" s="6"/>
      <c r="RZI29" s="6"/>
      <c r="RZJ29" s="6"/>
      <c r="RZK29" s="6"/>
      <c r="RZL29" s="6"/>
      <c r="RZM29" s="6"/>
      <c r="RZN29" s="6"/>
      <c r="RZO29" s="6"/>
      <c r="RZP29" s="6"/>
      <c r="RZQ29" s="6"/>
      <c r="RZR29" s="6"/>
      <c r="RZS29" s="6"/>
      <c r="RZT29" s="6"/>
      <c r="RZU29" s="6"/>
      <c r="RZV29" s="6"/>
      <c r="RZW29" s="6"/>
      <c r="RZX29" s="6"/>
      <c r="RZY29" s="6"/>
      <c r="RZZ29" s="6"/>
      <c r="SAA29" s="6"/>
      <c r="SAB29" s="6"/>
      <c r="SAC29" s="6"/>
      <c r="SAD29" s="6"/>
      <c r="SAE29" s="6"/>
      <c r="SAF29" s="6"/>
      <c r="SAG29" s="6"/>
      <c r="SAH29" s="6"/>
      <c r="SAI29" s="6"/>
      <c r="SAJ29" s="6"/>
      <c r="SAK29" s="6"/>
      <c r="SAL29" s="6"/>
      <c r="SAM29" s="6"/>
      <c r="SAN29" s="6"/>
      <c r="SAO29" s="6"/>
      <c r="SAP29" s="6"/>
      <c r="SAQ29" s="6"/>
      <c r="SAR29" s="6"/>
      <c r="SAS29" s="6"/>
      <c r="SAT29" s="6"/>
      <c r="SAU29" s="6"/>
      <c r="SAV29" s="6"/>
      <c r="SAW29" s="6"/>
      <c r="SAX29" s="6"/>
      <c r="SAY29" s="6"/>
      <c r="SAZ29" s="6"/>
      <c r="SBA29" s="6"/>
      <c r="SBB29" s="6"/>
      <c r="SBC29" s="6"/>
      <c r="SBD29" s="6"/>
      <c r="SBE29" s="6"/>
      <c r="SBF29" s="6"/>
      <c r="SBG29" s="6"/>
      <c r="SBH29" s="6"/>
      <c r="SBI29" s="6"/>
      <c r="SBJ29" s="6"/>
      <c r="SBK29" s="6"/>
      <c r="SBL29" s="6"/>
      <c r="SBM29" s="6"/>
      <c r="SBN29" s="6"/>
      <c r="SBO29" s="6"/>
      <c r="SBP29" s="6"/>
      <c r="SBQ29" s="6"/>
      <c r="SBR29" s="6"/>
      <c r="SBS29" s="6"/>
      <c r="SBT29" s="6"/>
      <c r="SBU29" s="6"/>
      <c r="SBV29" s="6"/>
      <c r="SBW29" s="6"/>
      <c r="SBX29" s="6"/>
      <c r="SBY29" s="6"/>
      <c r="SBZ29" s="6"/>
      <c r="SCA29" s="6"/>
      <c r="SCB29" s="6"/>
      <c r="SCC29" s="6"/>
      <c r="SCD29" s="6"/>
      <c r="SCE29" s="6"/>
      <c r="SCF29" s="6"/>
      <c r="SCG29" s="6"/>
      <c r="SCH29" s="6"/>
      <c r="SCI29" s="6"/>
      <c r="SCJ29" s="6"/>
      <c r="SCK29" s="6"/>
      <c r="SCL29" s="6"/>
      <c r="SCM29" s="6"/>
      <c r="SCN29" s="6"/>
      <c r="SCO29" s="6"/>
      <c r="SCP29" s="6"/>
      <c r="SCQ29" s="6"/>
      <c r="SCR29" s="6"/>
      <c r="SCS29" s="6"/>
      <c r="SCT29" s="6"/>
      <c r="SCU29" s="6"/>
      <c r="SCV29" s="6"/>
      <c r="SCW29" s="6"/>
      <c r="SCX29" s="6"/>
      <c r="SCY29" s="6"/>
      <c r="SCZ29" s="6"/>
      <c r="SDA29" s="6"/>
      <c r="SDB29" s="6"/>
      <c r="SDC29" s="6"/>
      <c r="SDD29" s="6"/>
      <c r="SDE29" s="6"/>
      <c r="SDF29" s="6"/>
      <c r="SDG29" s="6"/>
      <c r="SDH29" s="6"/>
      <c r="SDI29" s="6"/>
      <c r="SDJ29" s="6"/>
      <c r="SDK29" s="6"/>
      <c r="SDL29" s="6"/>
      <c r="SDM29" s="6"/>
      <c r="SDN29" s="6"/>
      <c r="SDO29" s="6"/>
      <c r="SDP29" s="6"/>
      <c r="SDQ29" s="6"/>
      <c r="SDR29" s="6"/>
      <c r="SDS29" s="6"/>
      <c r="SDT29" s="6"/>
      <c r="SDU29" s="6"/>
      <c r="SDV29" s="6"/>
      <c r="SDW29" s="6"/>
      <c r="SDX29" s="6"/>
      <c r="SDY29" s="6"/>
      <c r="SDZ29" s="6"/>
      <c r="SEA29" s="6"/>
      <c r="SEB29" s="6"/>
      <c r="SEC29" s="6"/>
      <c r="SED29" s="6"/>
      <c r="SEE29" s="6"/>
      <c r="SEF29" s="6"/>
      <c r="SEG29" s="6"/>
      <c r="SEH29" s="6"/>
      <c r="SEI29" s="6"/>
      <c r="SEJ29" s="6"/>
      <c r="SEK29" s="6"/>
      <c r="SEL29" s="6"/>
      <c r="SEM29" s="6"/>
      <c r="SEN29" s="6"/>
      <c r="SEO29" s="6"/>
      <c r="SEP29" s="6"/>
      <c r="SEQ29" s="6"/>
      <c r="SER29" s="6"/>
      <c r="SES29" s="6"/>
      <c r="SET29" s="6"/>
      <c r="SEU29" s="6"/>
      <c r="SEV29" s="6"/>
      <c r="SEW29" s="6"/>
      <c r="SEX29" s="6"/>
      <c r="SEY29" s="6"/>
      <c r="SEZ29" s="6"/>
      <c r="SFA29" s="6"/>
      <c r="SFB29" s="6"/>
      <c r="SFC29" s="6"/>
      <c r="SFD29" s="6"/>
      <c r="SFE29" s="6"/>
      <c r="SFF29" s="6"/>
      <c r="SFG29" s="6"/>
      <c r="SFH29" s="6"/>
      <c r="SFI29" s="6"/>
      <c r="SFJ29" s="6"/>
      <c r="SFK29" s="6"/>
      <c r="SFL29" s="6"/>
      <c r="SFM29" s="6"/>
      <c r="SFN29" s="6"/>
      <c r="SFO29" s="6"/>
      <c r="SFP29" s="6"/>
      <c r="SFQ29" s="6"/>
      <c r="SFR29" s="6"/>
      <c r="SFS29" s="6"/>
      <c r="SFT29" s="6"/>
      <c r="SFU29" s="6"/>
      <c r="SFV29" s="6"/>
      <c r="SFW29" s="6"/>
      <c r="SFX29" s="6"/>
      <c r="SFY29" s="6"/>
      <c r="SFZ29" s="6"/>
      <c r="SGA29" s="6"/>
      <c r="SGB29" s="6"/>
      <c r="SGC29" s="6"/>
      <c r="SGD29" s="6"/>
      <c r="SGE29" s="6"/>
      <c r="SGF29" s="6"/>
      <c r="SGG29" s="6"/>
      <c r="SGH29" s="6"/>
      <c r="SGI29" s="6"/>
      <c r="SGJ29" s="6"/>
      <c r="SGK29" s="6"/>
      <c r="SGL29" s="6"/>
      <c r="SGM29" s="6"/>
      <c r="SGN29" s="6"/>
      <c r="SGO29" s="6"/>
      <c r="SGP29" s="6"/>
      <c r="SGQ29" s="6"/>
      <c r="SGR29" s="6"/>
      <c r="SGS29" s="6"/>
      <c r="SGT29" s="6"/>
      <c r="SGU29" s="6"/>
      <c r="SGV29" s="6"/>
      <c r="SGW29" s="6"/>
      <c r="SGX29" s="6"/>
      <c r="SGY29" s="6"/>
      <c r="SGZ29" s="6"/>
      <c r="SHA29" s="6"/>
      <c r="SHB29" s="6"/>
      <c r="SHC29" s="6"/>
      <c r="SHD29" s="6"/>
      <c r="SHE29" s="6"/>
      <c r="SHF29" s="6"/>
      <c r="SHG29" s="6"/>
      <c r="SHH29" s="6"/>
      <c r="SHI29" s="6"/>
      <c r="SHJ29" s="6"/>
      <c r="SHK29" s="6"/>
      <c r="SHL29" s="6"/>
      <c r="SHM29" s="6"/>
      <c r="SHN29" s="6"/>
      <c r="SHO29" s="6"/>
      <c r="SHP29" s="6"/>
      <c r="SHQ29" s="6"/>
      <c r="SHR29" s="6"/>
      <c r="SHS29" s="6"/>
      <c r="SHT29" s="6"/>
      <c r="SHU29" s="6"/>
      <c r="SHV29" s="6"/>
      <c r="SHW29" s="6"/>
      <c r="SHX29" s="6"/>
      <c r="SHY29" s="6"/>
      <c r="SHZ29" s="6"/>
      <c r="SIA29" s="6"/>
      <c r="SIB29" s="6"/>
      <c r="SIC29" s="6"/>
      <c r="SID29" s="6"/>
      <c r="SIE29" s="6"/>
      <c r="SIF29" s="6"/>
      <c r="SIG29" s="6"/>
      <c r="SIH29" s="6"/>
      <c r="SII29" s="6"/>
      <c r="SIJ29" s="6"/>
      <c r="SIK29" s="6"/>
      <c r="SIL29" s="6"/>
      <c r="SIM29" s="6"/>
      <c r="SIN29" s="6"/>
      <c r="SIO29" s="6"/>
      <c r="SIP29" s="6"/>
      <c r="SIQ29" s="6"/>
      <c r="SIR29" s="6"/>
      <c r="SIS29" s="6"/>
      <c r="SIT29" s="6"/>
      <c r="SIU29" s="6"/>
      <c r="SIV29" s="6"/>
      <c r="SIW29" s="6"/>
      <c r="SIX29" s="6"/>
      <c r="SIY29" s="6"/>
      <c r="SIZ29" s="6"/>
      <c r="SJA29" s="6"/>
      <c r="SJB29" s="6"/>
      <c r="SJC29" s="6"/>
      <c r="SJD29" s="6"/>
      <c r="SJE29" s="6"/>
      <c r="SJF29" s="6"/>
      <c r="SJG29" s="6"/>
      <c r="SJH29" s="6"/>
      <c r="SJI29" s="6"/>
      <c r="SJJ29" s="6"/>
      <c r="SJK29" s="6"/>
      <c r="SJL29" s="6"/>
      <c r="SJM29" s="6"/>
      <c r="SJN29" s="6"/>
      <c r="SJO29" s="6"/>
      <c r="SJP29" s="6"/>
      <c r="SJQ29" s="6"/>
      <c r="SJR29" s="6"/>
      <c r="SJS29" s="6"/>
      <c r="SJT29" s="6"/>
      <c r="SJU29" s="6"/>
      <c r="SJV29" s="6"/>
      <c r="SJW29" s="6"/>
      <c r="SJX29" s="6"/>
      <c r="SJY29" s="6"/>
      <c r="SJZ29" s="6"/>
      <c r="SKA29" s="6"/>
      <c r="SKB29" s="6"/>
      <c r="SKC29" s="6"/>
      <c r="SKD29" s="6"/>
      <c r="SKE29" s="6"/>
      <c r="SKF29" s="6"/>
      <c r="SKG29" s="6"/>
      <c r="SKH29" s="6"/>
      <c r="SKI29" s="6"/>
      <c r="SKJ29" s="6"/>
      <c r="SKK29" s="6"/>
      <c r="SKL29" s="6"/>
      <c r="SKM29" s="6"/>
      <c r="SKN29" s="6"/>
      <c r="SKO29" s="6"/>
      <c r="SKP29" s="6"/>
      <c r="SKQ29" s="6"/>
      <c r="SKR29" s="6"/>
      <c r="SKS29" s="6"/>
      <c r="SKT29" s="6"/>
      <c r="SKU29" s="6"/>
      <c r="SKV29" s="6"/>
      <c r="SKW29" s="6"/>
      <c r="SKX29" s="6"/>
      <c r="SKY29" s="6"/>
      <c r="SKZ29" s="6"/>
      <c r="SLA29" s="6"/>
      <c r="SLB29" s="6"/>
      <c r="SLC29" s="6"/>
      <c r="SLD29" s="6"/>
      <c r="SLE29" s="6"/>
      <c r="SLF29" s="6"/>
      <c r="SLG29" s="6"/>
      <c r="SLH29" s="6"/>
      <c r="SLI29" s="6"/>
      <c r="SLJ29" s="6"/>
      <c r="SLK29" s="6"/>
      <c r="SLL29" s="6"/>
      <c r="SLM29" s="6"/>
      <c r="SLN29" s="6"/>
      <c r="SLO29" s="6"/>
      <c r="SLP29" s="6"/>
      <c r="SLQ29" s="6"/>
      <c r="SLR29" s="6"/>
      <c r="SLS29" s="6"/>
      <c r="SLT29" s="6"/>
      <c r="SLU29" s="6"/>
      <c r="SLV29" s="6"/>
      <c r="SLW29" s="6"/>
      <c r="SLX29" s="6"/>
      <c r="SLY29" s="6"/>
      <c r="SLZ29" s="6"/>
      <c r="SMA29" s="6"/>
      <c r="SMB29" s="6"/>
      <c r="SMC29" s="6"/>
      <c r="SMD29" s="6"/>
      <c r="SME29" s="6"/>
      <c r="SMF29" s="6"/>
      <c r="SMG29" s="6"/>
      <c r="SMH29" s="6"/>
      <c r="SMI29" s="6"/>
      <c r="SMJ29" s="6"/>
      <c r="SMK29" s="6"/>
      <c r="SML29" s="6"/>
      <c r="SMM29" s="6"/>
      <c r="SMN29" s="6"/>
      <c r="SMO29" s="6"/>
      <c r="SMP29" s="6"/>
      <c r="SMQ29" s="6"/>
      <c r="SMR29" s="6"/>
      <c r="SMS29" s="6"/>
      <c r="SMT29" s="6"/>
      <c r="SMU29" s="6"/>
      <c r="SMV29" s="6"/>
      <c r="SMW29" s="6"/>
      <c r="SMX29" s="6"/>
      <c r="SMY29" s="6"/>
      <c r="SMZ29" s="6"/>
      <c r="SNA29" s="6"/>
      <c r="SNB29" s="6"/>
      <c r="SNC29" s="6"/>
      <c r="SND29" s="6"/>
      <c r="SNE29" s="6"/>
      <c r="SNF29" s="6"/>
      <c r="SNG29" s="6"/>
      <c r="SNH29" s="6"/>
      <c r="SNI29" s="6"/>
      <c r="SNJ29" s="6"/>
      <c r="SNK29" s="6"/>
      <c r="SNL29" s="6"/>
      <c r="SNM29" s="6"/>
      <c r="SNN29" s="6"/>
      <c r="SNO29" s="6"/>
      <c r="SNP29" s="6"/>
      <c r="SNQ29" s="6"/>
      <c r="SNR29" s="6"/>
      <c r="SNS29" s="6"/>
      <c r="SNT29" s="6"/>
      <c r="SNU29" s="6"/>
      <c r="SNV29" s="6"/>
      <c r="SNW29" s="6"/>
      <c r="SNX29" s="6"/>
      <c r="SNY29" s="6"/>
      <c r="SNZ29" s="6"/>
      <c r="SOA29" s="6"/>
      <c r="SOB29" s="6"/>
      <c r="SOC29" s="6"/>
      <c r="SOD29" s="6"/>
      <c r="SOE29" s="6"/>
      <c r="SOF29" s="6"/>
      <c r="SOG29" s="6"/>
      <c r="SOH29" s="6"/>
      <c r="SOI29" s="6"/>
      <c r="SOJ29" s="6"/>
      <c r="SOK29" s="6"/>
      <c r="SOL29" s="6"/>
      <c r="SOM29" s="6"/>
      <c r="SON29" s="6"/>
      <c r="SOO29" s="6"/>
      <c r="SOP29" s="6"/>
      <c r="SOQ29" s="6"/>
      <c r="SOR29" s="6"/>
      <c r="SOS29" s="6"/>
      <c r="SOT29" s="6"/>
      <c r="SOU29" s="6"/>
      <c r="SOV29" s="6"/>
      <c r="SOW29" s="6"/>
      <c r="SOX29" s="6"/>
      <c r="SOY29" s="6"/>
      <c r="SOZ29" s="6"/>
      <c r="SPA29" s="6"/>
      <c r="SPB29" s="6"/>
      <c r="SPC29" s="6"/>
      <c r="SPD29" s="6"/>
      <c r="SPE29" s="6"/>
      <c r="SPF29" s="6"/>
      <c r="SPG29" s="6"/>
      <c r="SPH29" s="6"/>
      <c r="SPI29" s="6"/>
      <c r="SPJ29" s="6"/>
      <c r="SPK29" s="6"/>
      <c r="SPL29" s="6"/>
      <c r="SPM29" s="6"/>
      <c r="SPN29" s="6"/>
      <c r="SPO29" s="6"/>
      <c r="SPP29" s="6"/>
      <c r="SPQ29" s="6"/>
      <c r="SPR29" s="6"/>
      <c r="SPS29" s="6"/>
      <c r="SPT29" s="6"/>
      <c r="SPU29" s="6"/>
      <c r="SPV29" s="6"/>
      <c r="SPW29" s="6"/>
      <c r="SPX29" s="6"/>
      <c r="SPY29" s="6"/>
      <c r="SPZ29" s="6"/>
      <c r="SQA29" s="6"/>
      <c r="SQB29" s="6"/>
      <c r="SQC29" s="6"/>
      <c r="SQD29" s="6"/>
      <c r="SQE29" s="6"/>
      <c r="SQF29" s="6"/>
      <c r="SQG29" s="6"/>
      <c r="SQH29" s="6"/>
      <c r="SQI29" s="6"/>
      <c r="SQJ29" s="6"/>
      <c r="SQK29" s="6"/>
      <c r="SQL29" s="6"/>
      <c r="SQM29" s="6"/>
      <c r="SQN29" s="6"/>
      <c r="SQO29" s="6"/>
      <c r="SQP29" s="6"/>
      <c r="SQQ29" s="6"/>
      <c r="SQR29" s="6"/>
      <c r="SQS29" s="6"/>
      <c r="SQT29" s="6"/>
      <c r="SQU29" s="6"/>
      <c r="SQV29" s="6"/>
      <c r="SQW29" s="6"/>
      <c r="SQX29" s="6"/>
      <c r="SQY29" s="6"/>
      <c r="SQZ29" s="6"/>
      <c r="SRA29" s="6"/>
      <c r="SRB29" s="6"/>
      <c r="SRC29" s="6"/>
      <c r="SRD29" s="6"/>
      <c r="SRE29" s="6"/>
      <c r="SRF29" s="6"/>
      <c r="SRG29" s="6"/>
      <c r="SRH29" s="6"/>
      <c r="SRI29" s="6"/>
      <c r="SRJ29" s="6"/>
      <c r="SRK29" s="6"/>
      <c r="SRL29" s="6"/>
      <c r="SRM29" s="6"/>
      <c r="SRN29" s="6"/>
      <c r="SRO29" s="6"/>
      <c r="SRP29" s="6"/>
      <c r="SRQ29" s="6"/>
      <c r="SRR29" s="6"/>
      <c r="SRS29" s="6"/>
      <c r="SRT29" s="6"/>
      <c r="SRU29" s="6"/>
      <c r="SRV29" s="6"/>
      <c r="SRW29" s="6"/>
      <c r="SRX29" s="6"/>
      <c r="SRY29" s="6"/>
      <c r="SRZ29" s="6"/>
      <c r="SSA29" s="6"/>
      <c r="SSB29" s="6"/>
      <c r="SSC29" s="6"/>
      <c r="SSD29" s="6"/>
      <c r="SSE29" s="6"/>
      <c r="SSF29" s="6"/>
      <c r="SSG29" s="6"/>
      <c r="SSH29" s="6"/>
      <c r="SSI29" s="6"/>
      <c r="SSJ29" s="6"/>
      <c r="SSK29" s="6"/>
      <c r="SSL29" s="6"/>
      <c r="SSM29" s="6"/>
      <c r="SSN29" s="6"/>
      <c r="SSO29" s="6"/>
      <c r="SSP29" s="6"/>
      <c r="SSQ29" s="6"/>
      <c r="SSR29" s="6"/>
      <c r="SSS29" s="6"/>
      <c r="SST29" s="6"/>
      <c r="SSU29" s="6"/>
      <c r="SSV29" s="6"/>
      <c r="SSW29" s="6"/>
      <c r="SSX29" s="6"/>
      <c r="SSY29" s="6"/>
      <c r="SSZ29" s="6"/>
      <c r="STA29" s="6"/>
      <c r="STB29" s="6"/>
      <c r="STC29" s="6"/>
      <c r="STD29" s="6"/>
      <c r="STE29" s="6"/>
      <c r="STF29" s="6"/>
      <c r="STG29" s="6"/>
      <c r="STH29" s="6"/>
      <c r="STI29" s="6"/>
      <c r="STJ29" s="6"/>
      <c r="STK29" s="6"/>
      <c r="STL29" s="6"/>
      <c r="STM29" s="6"/>
      <c r="STN29" s="6"/>
      <c r="STO29" s="6"/>
      <c r="STP29" s="6"/>
      <c r="STQ29" s="6"/>
      <c r="STR29" s="6"/>
      <c r="STS29" s="6"/>
      <c r="STT29" s="6"/>
      <c r="STU29" s="6"/>
      <c r="STV29" s="6"/>
      <c r="STW29" s="6"/>
      <c r="STX29" s="6"/>
      <c r="STY29" s="6"/>
      <c r="STZ29" s="6"/>
      <c r="SUA29" s="6"/>
      <c r="SUB29" s="6"/>
      <c r="SUC29" s="6"/>
      <c r="SUD29" s="6"/>
      <c r="SUE29" s="6"/>
      <c r="SUF29" s="6"/>
      <c r="SUG29" s="6"/>
      <c r="SUH29" s="6"/>
      <c r="SUI29" s="6"/>
      <c r="SUJ29" s="6"/>
      <c r="SUK29" s="6"/>
      <c r="SUL29" s="6"/>
      <c r="SUM29" s="6"/>
      <c r="SUN29" s="6"/>
      <c r="SUO29" s="6"/>
      <c r="SUP29" s="6"/>
      <c r="SUQ29" s="6"/>
      <c r="SUR29" s="6"/>
      <c r="SUS29" s="6"/>
      <c r="SUT29" s="6"/>
      <c r="SUU29" s="6"/>
      <c r="SUV29" s="6"/>
      <c r="SUW29" s="6"/>
      <c r="SUX29" s="6"/>
      <c r="SUY29" s="6"/>
      <c r="SUZ29" s="6"/>
      <c r="SVA29" s="6"/>
      <c r="SVB29" s="6"/>
      <c r="SVC29" s="6"/>
      <c r="SVD29" s="6"/>
      <c r="SVE29" s="6"/>
      <c r="SVF29" s="6"/>
      <c r="SVG29" s="6"/>
      <c r="SVH29" s="6"/>
      <c r="SVI29" s="6"/>
      <c r="SVJ29" s="6"/>
      <c r="SVK29" s="6"/>
      <c r="SVL29" s="6"/>
      <c r="SVM29" s="6"/>
      <c r="SVN29" s="6"/>
      <c r="SVO29" s="6"/>
      <c r="SVP29" s="6"/>
      <c r="SVQ29" s="6"/>
      <c r="SVR29" s="6"/>
      <c r="SVS29" s="6"/>
      <c r="SVT29" s="6"/>
      <c r="SVU29" s="6"/>
      <c r="SVV29" s="6"/>
      <c r="SVW29" s="6"/>
      <c r="SVX29" s="6"/>
      <c r="SVY29" s="6"/>
      <c r="SVZ29" s="6"/>
      <c r="SWA29" s="6"/>
      <c r="SWB29" s="6"/>
      <c r="SWC29" s="6"/>
      <c r="SWD29" s="6"/>
      <c r="SWE29" s="6"/>
      <c r="SWF29" s="6"/>
      <c r="SWG29" s="6"/>
      <c r="SWH29" s="6"/>
      <c r="SWI29" s="6"/>
      <c r="SWJ29" s="6"/>
      <c r="SWK29" s="6"/>
      <c r="SWL29" s="6"/>
      <c r="SWM29" s="6"/>
      <c r="SWN29" s="6"/>
      <c r="SWO29" s="6"/>
      <c r="SWP29" s="6"/>
      <c r="SWQ29" s="6"/>
      <c r="SWR29" s="6"/>
      <c r="SWS29" s="6"/>
      <c r="SWT29" s="6"/>
      <c r="SWU29" s="6"/>
      <c r="SWV29" s="6"/>
      <c r="SWW29" s="6"/>
      <c r="SWX29" s="6"/>
      <c r="SWY29" s="6"/>
      <c r="SWZ29" s="6"/>
      <c r="SXA29" s="6"/>
      <c r="SXB29" s="6"/>
      <c r="SXC29" s="6"/>
      <c r="SXD29" s="6"/>
      <c r="SXE29" s="6"/>
      <c r="SXF29" s="6"/>
      <c r="SXG29" s="6"/>
      <c r="SXH29" s="6"/>
      <c r="SXI29" s="6"/>
      <c r="SXJ29" s="6"/>
      <c r="SXK29" s="6"/>
      <c r="SXL29" s="6"/>
      <c r="SXM29" s="6"/>
      <c r="SXN29" s="6"/>
      <c r="SXO29" s="6"/>
      <c r="SXP29" s="6"/>
      <c r="SXQ29" s="6"/>
      <c r="SXR29" s="6"/>
      <c r="SXS29" s="6"/>
      <c r="SXT29" s="6"/>
      <c r="SXU29" s="6"/>
      <c r="SXV29" s="6"/>
      <c r="SXW29" s="6"/>
      <c r="SXX29" s="6"/>
      <c r="SXY29" s="6"/>
      <c r="SXZ29" s="6"/>
      <c r="SYA29" s="6"/>
      <c r="SYB29" s="6"/>
      <c r="SYC29" s="6"/>
      <c r="SYD29" s="6"/>
      <c r="SYE29" s="6"/>
      <c r="SYF29" s="6"/>
      <c r="SYG29" s="6"/>
      <c r="SYH29" s="6"/>
      <c r="SYI29" s="6"/>
      <c r="SYJ29" s="6"/>
      <c r="SYK29" s="6"/>
      <c r="SYL29" s="6"/>
      <c r="SYM29" s="6"/>
      <c r="SYN29" s="6"/>
      <c r="SYO29" s="6"/>
      <c r="SYP29" s="6"/>
      <c r="SYQ29" s="6"/>
      <c r="SYR29" s="6"/>
      <c r="SYS29" s="6"/>
      <c r="SYT29" s="6"/>
      <c r="SYU29" s="6"/>
      <c r="SYV29" s="6"/>
      <c r="SYW29" s="6"/>
      <c r="SYX29" s="6"/>
      <c r="SYY29" s="6"/>
      <c r="SYZ29" s="6"/>
      <c r="SZA29" s="6"/>
      <c r="SZB29" s="6"/>
      <c r="SZC29" s="6"/>
      <c r="SZD29" s="6"/>
      <c r="SZE29" s="6"/>
      <c r="SZF29" s="6"/>
      <c r="SZG29" s="6"/>
      <c r="SZH29" s="6"/>
      <c r="SZI29" s="6"/>
      <c r="SZJ29" s="6"/>
      <c r="SZK29" s="6"/>
      <c r="SZL29" s="6"/>
      <c r="SZM29" s="6"/>
      <c r="SZN29" s="6"/>
      <c r="SZO29" s="6"/>
      <c r="SZP29" s="6"/>
      <c r="SZQ29" s="6"/>
      <c r="SZR29" s="6"/>
      <c r="SZS29" s="6"/>
      <c r="SZT29" s="6"/>
      <c r="SZU29" s="6"/>
      <c r="SZV29" s="6"/>
      <c r="SZW29" s="6"/>
      <c r="SZX29" s="6"/>
      <c r="SZY29" s="6"/>
      <c r="SZZ29" s="6"/>
      <c r="TAA29" s="6"/>
      <c r="TAB29" s="6"/>
      <c r="TAC29" s="6"/>
      <c r="TAD29" s="6"/>
      <c r="TAE29" s="6"/>
      <c r="TAF29" s="6"/>
      <c r="TAG29" s="6"/>
      <c r="TAH29" s="6"/>
      <c r="TAI29" s="6"/>
      <c r="TAJ29" s="6"/>
      <c r="TAK29" s="6"/>
      <c r="TAL29" s="6"/>
      <c r="TAM29" s="6"/>
      <c r="TAN29" s="6"/>
      <c r="TAO29" s="6"/>
      <c r="TAP29" s="6"/>
      <c r="TAQ29" s="6"/>
      <c r="TAR29" s="6"/>
      <c r="TAS29" s="6"/>
      <c r="TAT29" s="6"/>
      <c r="TAU29" s="6"/>
      <c r="TAV29" s="6"/>
      <c r="TAW29" s="6"/>
      <c r="TAX29" s="6"/>
      <c r="TAY29" s="6"/>
      <c r="TAZ29" s="6"/>
      <c r="TBA29" s="6"/>
      <c r="TBB29" s="6"/>
      <c r="TBC29" s="6"/>
      <c r="TBD29" s="6"/>
      <c r="TBE29" s="6"/>
      <c r="TBF29" s="6"/>
      <c r="TBG29" s="6"/>
      <c r="TBH29" s="6"/>
      <c r="TBI29" s="6"/>
      <c r="TBJ29" s="6"/>
      <c r="TBK29" s="6"/>
      <c r="TBL29" s="6"/>
      <c r="TBM29" s="6"/>
      <c r="TBN29" s="6"/>
      <c r="TBO29" s="6"/>
      <c r="TBP29" s="6"/>
      <c r="TBQ29" s="6"/>
      <c r="TBR29" s="6"/>
      <c r="TBS29" s="6"/>
      <c r="TBT29" s="6"/>
      <c r="TBU29" s="6"/>
      <c r="TBV29" s="6"/>
      <c r="TBW29" s="6"/>
      <c r="TBX29" s="6"/>
      <c r="TBY29" s="6"/>
      <c r="TBZ29" s="6"/>
      <c r="TCA29" s="6"/>
      <c r="TCB29" s="6"/>
      <c r="TCC29" s="6"/>
      <c r="TCD29" s="6"/>
      <c r="TCE29" s="6"/>
      <c r="TCF29" s="6"/>
      <c r="TCG29" s="6"/>
      <c r="TCH29" s="6"/>
      <c r="TCI29" s="6"/>
      <c r="TCJ29" s="6"/>
      <c r="TCK29" s="6"/>
      <c r="TCL29" s="6"/>
      <c r="TCM29" s="6"/>
      <c r="TCN29" s="6"/>
      <c r="TCO29" s="6"/>
      <c r="TCP29" s="6"/>
      <c r="TCQ29" s="6"/>
      <c r="TCR29" s="6"/>
      <c r="TCS29" s="6"/>
      <c r="TCT29" s="6"/>
      <c r="TCU29" s="6"/>
      <c r="TCV29" s="6"/>
      <c r="TCW29" s="6"/>
      <c r="TCX29" s="6"/>
      <c r="TCY29" s="6"/>
      <c r="TCZ29" s="6"/>
      <c r="TDA29" s="6"/>
      <c r="TDB29" s="6"/>
      <c r="TDC29" s="6"/>
      <c r="TDD29" s="6"/>
      <c r="TDE29" s="6"/>
      <c r="TDF29" s="6"/>
      <c r="TDG29" s="6"/>
      <c r="TDH29" s="6"/>
      <c r="TDI29" s="6"/>
      <c r="TDJ29" s="6"/>
      <c r="TDK29" s="6"/>
      <c r="TDL29" s="6"/>
      <c r="TDM29" s="6"/>
      <c r="TDN29" s="6"/>
      <c r="TDO29" s="6"/>
      <c r="TDP29" s="6"/>
      <c r="TDQ29" s="6"/>
      <c r="TDR29" s="6"/>
      <c r="TDS29" s="6"/>
      <c r="TDT29" s="6"/>
      <c r="TDU29" s="6"/>
      <c r="TDV29" s="6"/>
      <c r="TDW29" s="6"/>
      <c r="TDX29" s="6"/>
      <c r="TDY29" s="6"/>
      <c r="TDZ29" s="6"/>
      <c r="TEA29" s="6"/>
      <c r="TEB29" s="6"/>
      <c r="TEC29" s="6"/>
      <c r="TED29" s="6"/>
      <c r="TEE29" s="6"/>
      <c r="TEF29" s="6"/>
      <c r="TEG29" s="6"/>
      <c r="TEH29" s="6"/>
      <c r="TEI29" s="6"/>
      <c r="TEJ29" s="6"/>
      <c r="TEK29" s="6"/>
      <c r="TEL29" s="6"/>
      <c r="TEM29" s="6"/>
      <c r="TEN29" s="6"/>
      <c r="TEO29" s="6"/>
      <c r="TEP29" s="6"/>
      <c r="TEQ29" s="6"/>
      <c r="TER29" s="6"/>
      <c r="TES29" s="6"/>
      <c r="TET29" s="6"/>
      <c r="TEU29" s="6"/>
      <c r="TEV29" s="6"/>
      <c r="TEW29" s="6"/>
      <c r="TEX29" s="6"/>
      <c r="TEY29" s="6"/>
      <c r="TEZ29" s="6"/>
      <c r="TFA29" s="6"/>
      <c r="TFB29" s="6"/>
      <c r="TFC29" s="6"/>
      <c r="TFD29" s="6"/>
      <c r="TFE29" s="6"/>
      <c r="TFF29" s="6"/>
      <c r="TFG29" s="6"/>
      <c r="TFH29" s="6"/>
      <c r="TFI29" s="6"/>
      <c r="TFJ29" s="6"/>
      <c r="TFK29" s="6"/>
      <c r="TFL29" s="6"/>
      <c r="TFM29" s="6"/>
      <c r="TFN29" s="6"/>
      <c r="TFO29" s="6"/>
      <c r="TFP29" s="6"/>
      <c r="TFQ29" s="6"/>
      <c r="TFR29" s="6"/>
      <c r="TFS29" s="6"/>
      <c r="TFT29" s="6"/>
      <c r="TFU29" s="6"/>
      <c r="TFV29" s="6"/>
      <c r="TFW29" s="6"/>
      <c r="TFX29" s="6"/>
      <c r="TFY29" s="6"/>
      <c r="TFZ29" s="6"/>
      <c r="TGA29" s="6"/>
      <c r="TGB29" s="6"/>
      <c r="TGC29" s="6"/>
      <c r="TGD29" s="6"/>
      <c r="TGE29" s="6"/>
      <c r="TGF29" s="6"/>
      <c r="TGG29" s="6"/>
      <c r="TGH29" s="6"/>
      <c r="TGI29" s="6"/>
      <c r="TGJ29" s="6"/>
      <c r="TGK29" s="6"/>
      <c r="TGL29" s="6"/>
      <c r="TGM29" s="6"/>
      <c r="TGN29" s="6"/>
      <c r="TGO29" s="6"/>
      <c r="TGP29" s="6"/>
      <c r="TGQ29" s="6"/>
      <c r="TGR29" s="6"/>
      <c r="TGS29" s="6"/>
      <c r="TGT29" s="6"/>
      <c r="TGU29" s="6"/>
      <c r="TGV29" s="6"/>
      <c r="TGW29" s="6"/>
      <c r="TGX29" s="6"/>
      <c r="TGY29" s="6"/>
      <c r="TGZ29" s="6"/>
      <c r="THA29" s="6"/>
      <c r="THB29" s="6"/>
      <c r="THC29" s="6"/>
      <c r="THD29" s="6"/>
      <c r="THE29" s="6"/>
      <c r="THF29" s="6"/>
      <c r="THG29" s="6"/>
      <c r="THH29" s="6"/>
      <c r="THI29" s="6"/>
      <c r="THJ29" s="6"/>
      <c r="THK29" s="6"/>
      <c r="THL29" s="6"/>
      <c r="THM29" s="6"/>
      <c r="THN29" s="6"/>
      <c r="THO29" s="6"/>
      <c r="THP29" s="6"/>
      <c r="THQ29" s="6"/>
      <c r="THR29" s="6"/>
      <c r="THS29" s="6"/>
      <c r="THT29" s="6"/>
      <c r="THU29" s="6"/>
      <c r="THV29" s="6"/>
      <c r="THW29" s="6"/>
      <c r="THX29" s="6"/>
      <c r="THY29" s="6"/>
      <c r="THZ29" s="6"/>
      <c r="TIA29" s="6"/>
      <c r="TIB29" s="6"/>
      <c r="TIC29" s="6"/>
      <c r="TID29" s="6"/>
      <c r="TIE29" s="6"/>
      <c r="TIF29" s="6"/>
      <c r="TIG29" s="6"/>
      <c r="TIH29" s="6"/>
      <c r="TII29" s="6"/>
      <c r="TIJ29" s="6"/>
      <c r="TIK29" s="6"/>
      <c r="TIL29" s="6"/>
      <c r="TIM29" s="6"/>
      <c r="TIN29" s="6"/>
      <c r="TIO29" s="6"/>
      <c r="TIP29" s="6"/>
      <c r="TIQ29" s="6"/>
      <c r="TIR29" s="6"/>
      <c r="TIS29" s="6"/>
      <c r="TIT29" s="6"/>
      <c r="TIU29" s="6"/>
      <c r="TIV29" s="6"/>
      <c r="TIW29" s="6"/>
      <c r="TIX29" s="6"/>
      <c r="TIY29" s="6"/>
      <c r="TIZ29" s="6"/>
      <c r="TJA29" s="6"/>
      <c r="TJB29" s="6"/>
      <c r="TJC29" s="6"/>
      <c r="TJD29" s="6"/>
      <c r="TJE29" s="6"/>
      <c r="TJF29" s="6"/>
      <c r="TJG29" s="6"/>
      <c r="TJH29" s="6"/>
      <c r="TJI29" s="6"/>
      <c r="TJJ29" s="6"/>
      <c r="TJK29" s="6"/>
      <c r="TJL29" s="6"/>
      <c r="TJM29" s="6"/>
      <c r="TJN29" s="6"/>
      <c r="TJO29" s="6"/>
      <c r="TJP29" s="6"/>
      <c r="TJQ29" s="6"/>
      <c r="TJR29" s="6"/>
      <c r="TJS29" s="6"/>
      <c r="TJT29" s="6"/>
      <c r="TJU29" s="6"/>
      <c r="TJV29" s="6"/>
      <c r="TJW29" s="6"/>
      <c r="TJX29" s="6"/>
      <c r="TJY29" s="6"/>
      <c r="TJZ29" s="6"/>
      <c r="TKA29" s="6"/>
      <c r="TKB29" s="6"/>
      <c r="TKC29" s="6"/>
      <c r="TKD29" s="6"/>
      <c r="TKE29" s="6"/>
      <c r="TKF29" s="6"/>
      <c r="TKG29" s="6"/>
      <c r="TKH29" s="6"/>
      <c r="TKI29" s="6"/>
      <c r="TKJ29" s="6"/>
      <c r="TKK29" s="6"/>
      <c r="TKL29" s="6"/>
      <c r="TKM29" s="6"/>
      <c r="TKN29" s="6"/>
      <c r="TKO29" s="6"/>
      <c r="TKP29" s="6"/>
      <c r="TKQ29" s="6"/>
      <c r="TKR29" s="6"/>
      <c r="TKS29" s="6"/>
      <c r="TKT29" s="6"/>
      <c r="TKU29" s="6"/>
      <c r="TKV29" s="6"/>
      <c r="TKW29" s="6"/>
      <c r="TKX29" s="6"/>
      <c r="TKY29" s="6"/>
      <c r="TKZ29" s="6"/>
      <c r="TLA29" s="6"/>
      <c r="TLB29" s="6"/>
      <c r="TLC29" s="6"/>
      <c r="TLD29" s="6"/>
      <c r="TLE29" s="6"/>
      <c r="TLF29" s="6"/>
      <c r="TLG29" s="6"/>
      <c r="TLH29" s="6"/>
      <c r="TLI29" s="6"/>
      <c r="TLJ29" s="6"/>
      <c r="TLK29" s="6"/>
      <c r="TLL29" s="6"/>
      <c r="TLM29" s="6"/>
      <c r="TLN29" s="6"/>
      <c r="TLO29" s="6"/>
      <c r="TLP29" s="6"/>
      <c r="TLQ29" s="6"/>
      <c r="TLR29" s="6"/>
      <c r="TLS29" s="6"/>
      <c r="TLT29" s="6"/>
      <c r="TLU29" s="6"/>
      <c r="TLV29" s="6"/>
      <c r="TLW29" s="6"/>
      <c r="TLX29" s="6"/>
      <c r="TLY29" s="6"/>
      <c r="TLZ29" s="6"/>
      <c r="TMA29" s="6"/>
      <c r="TMB29" s="6"/>
      <c r="TMC29" s="6"/>
      <c r="TMD29" s="6"/>
      <c r="TME29" s="6"/>
      <c r="TMF29" s="6"/>
      <c r="TMG29" s="6"/>
      <c r="TMH29" s="6"/>
      <c r="TMI29" s="6"/>
      <c r="TMJ29" s="6"/>
      <c r="TMK29" s="6"/>
      <c r="TML29" s="6"/>
      <c r="TMM29" s="6"/>
      <c r="TMN29" s="6"/>
      <c r="TMO29" s="6"/>
      <c r="TMP29" s="6"/>
      <c r="TMQ29" s="6"/>
      <c r="TMR29" s="6"/>
      <c r="TMS29" s="6"/>
      <c r="TMT29" s="6"/>
      <c r="TMU29" s="6"/>
      <c r="TMV29" s="6"/>
      <c r="TMW29" s="6"/>
      <c r="TMX29" s="6"/>
      <c r="TMY29" s="6"/>
      <c r="TMZ29" s="6"/>
      <c r="TNA29" s="6"/>
      <c r="TNB29" s="6"/>
      <c r="TNC29" s="6"/>
      <c r="TND29" s="6"/>
      <c r="TNE29" s="6"/>
      <c r="TNF29" s="6"/>
      <c r="TNG29" s="6"/>
      <c r="TNH29" s="6"/>
      <c r="TNI29" s="6"/>
      <c r="TNJ29" s="6"/>
      <c r="TNK29" s="6"/>
      <c r="TNL29" s="6"/>
      <c r="TNM29" s="6"/>
      <c r="TNN29" s="6"/>
      <c r="TNO29" s="6"/>
      <c r="TNP29" s="6"/>
      <c r="TNQ29" s="6"/>
      <c r="TNR29" s="6"/>
      <c r="TNS29" s="6"/>
      <c r="TNT29" s="6"/>
      <c r="TNU29" s="6"/>
      <c r="TNV29" s="6"/>
      <c r="TNW29" s="6"/>
      <c r="TNX29" s="6"/>
      <c r="TNY29" s="6"/>
      <c r="TNZ29" s="6"/>
      <c r="TOA29" s="6"/>
      <c r="TOB29" s="6"/>
      <c r="TOC29" s="6"/>
      <c r="TOD29" s="6"/>
      <c r="TOE29" s="6"/>
      <c r="TOF29" s="6"/>
      <c r="TOG29" s="6"/>
      <c r="TOH29" s="6"/>
      <c r="TOI29" s="6"/>
      <c r="TOJ29" s="6"/>
      <c r="TOK29" s="6"/>
      <c r="TOL29" s="6"/>
      <c r="TOM29" s="6"/>
      <c r="TON29" s="6"/>
      <c r="TOO29" s="6"/>
      <c r="TOP29" s="6"/>
      <c r="TOQ29" s="6"/>
      <c r="TOR29" s="6"/>
      <c r="TOS29" s="6"/>
      <c r="TOT29" s="6"/>
      <c r="TOU29" s="6"/>
      <c r="TOV29" s="6"/>
      <c r="TOW29" s="6"/>
      <c r="TOX29" s="6"/>
      <c r="TOY29" s="6"/>
      <c r="TOZ29" s="6"/>
      <c r="TPA29" s="6"/>
      <c r="TPB29" s="6"/>
      <c r="TPC29" s="6"/>
      <c r="TPD29" s="6"/>
      <c r="TPE29" s="6"/>
      <c r="TPF29" s="6"/>
      <c r="TPG29" s="6"/>
      <c r="TPH29" s="6"/>
      <c r="TPI29" s="6"/>
      <c r="TPJ29" s="6"/>
      <c r="TPK29" s="6"/>
      <c r="TPL29" s="6"/>
      <c r="TPM29" s="6"/>
      <c r="TPN29" s="6"/>
      <c r="TPO29" s="6"/>
      <c r="TPP29" s="6"/>
      <c r="TPQ29" s="6"/>
      <c r="TPR29" s="6"/>
      <c r="TPS29" s="6"/>
      <c r="TPT29" s="6"/>
      <c r="TPU29" s="6"/>
      <c r="TPV29" s="6"/>
      <c r="TPW29" s="6"/>
      <c r="TPX29" s="6"/>
      <c r="TPY29" s="6"/>
      <c r="TPZ29" s="6"/>
      <c r="TQA29" s="6"/>
      <c r="TQB29" s="6"/>
      <c r="TQC29" s="6"/>
      <c r="TQD29" s="6"/>
      <c r="TQE29" s="6"/>
      <c r="TQF29" s="6"/>
      <c r="TQG29" s="6"/>
      <c r="TQH29" s="6"/>
      <c r="TQI29" s="6"/>
      <c r="TQJ29" s="6"/>
      <c r="TQK29" s="6"/>
      <c r="TQL29" s="6"/>
      <c r="TQM29" s="6"/>
      <c r="TQN29" s="6"/>
      <c r="TQO29" s="6"/>
      <c r="TQP29" s="6"/>
      <c r="TQQ29" s="6"/>
      <c r="TQR29" s="6"/>
      <c r="TQS29" s="6"/>
      <c r="TQT29" s="6"/>
      <c r="TQU29" s="6"/>
      <c r="TQV29" s="6"/>
      <c r="TQW29" s="6"/>
      <c r="TQX29" s="6"/>
      <c r="TQY29" s="6"/>
      <c r="TQZ29" s="6"/>
      <c r="TRA29" s="6"/>
      <c r="TRB29" s="6"/>
      <c r="TRC29" s="6"/>
      <c r="TRD29" s="6"/>
      <c r="TRE29" s="6"/>
      <c r="TRF29" s="6"/>
      <c r="TRG29" s="6"/>
      <c r="TRH29" s="6"/>
      <c r="TRI29" s="6"/>
      <c r="TRJ29" s="6"/>
      <c r="TRK29" s="6"/>
      <c r="TRL29" s="6"/>
      <c r="TRM29" s="6"/>
      <c r="TRN29" s="6"/>
      <c r="TRO29" s="6"/>
      <c r="TRP29" s="6"/>
      <c r="TRQ29" s="6"/>
      <c r="TRR29" s="6"/>
      <c r="TRS29" s="6"/>
      <c r="TRT29" s="6"/>
      <c r="TRU29" s="6"/>
      <c r="TRV29" s="6"/>
      <c r="TRW29" s="6"/>
      <c r="TRX29" s="6"/>
      <c r="TRY29" s="6"/>
      <c r="TRZ29" s="6"/>
      <c r="TSA29" s="6"/>
      <c r="TSB29" s="6"/>
      <c r="TSC29" s="6"/>
      <c r="TSD29" s="6"/>
      <c r="TSE29" s="6"/>
      <c r="TSF29" s="6"/>
      <c r="TSG29" s="6"/>
      <c r="TSH29" s="6"/>
      <c r="TSI29" s="6"/>
      <c r="TSJ29" s="6"/>
      <c r="TSK29" s="6"/>
      <c r="TSL29" s="6"/>
      <c r="TSM29" s="6"/>
      <c r="TSN29" s="6"/>
      <c r="TSO29" s="6"/>
      <c r="TSP29" s="6"/>
      <c r="TSQ29" s="6"/>
      <c r="TSR29" s="6"/>
      <c r="TSS29" s="6"/>
      <c r="TST29" s="6"/>
      <c r="TSU29" s="6"/>
      <c r="TSV29" s="6"/>
      <c r="TSW29" s="6"/>
      <c r="TSX29" s="6"/>
      <c r="TSY29" s="6"/>
      <c r="TSZ29" s="6"/>
      <c r="TTA29" s="6"/>
      <c r="TTB29" s="6"/>
      <c r="TTC29" s="6"/>
      <c r="TTD29" s="6"/>
      <c r="TTE29" s="6"/>
      <c r="TTF29" s="6"/>
      <c r="TTG29" s="6"/>
      <c r="TTH29" s="6"/>
      <c r="TTI29" s="6"/>
      <c r="TTJ29" s="6"/>
      <c r="TTK29" s="6"/>
      <c r="TTL29" s="6"/>
      <c r="TTM29" s="6"/>
      <c r="TTN29" s="6"/>
      <c r="TTO29" s="6"/>
      <c r="TTP29" s="6"/>
      <c r="TTQ29" s="6"/>
      <c r="TTR29" s="6"/>
      <c r="TTS29" s="6"/>
      <c r="TTT29" s="6"/>
      <c r="TTU29" s="6"/>
      <c r="TTV29" s="6"/>
      <c r="TTW29" s="6"/>
      <c r="TTX29" s="6"/>
      <c r="TTY29" s="6"/>
      <c r="TTZ29" s="6"/>
      <c r="TUA29" s="6"/>
      <c r="TUB29" s="6"/>
      <c r="TUC29" s="6"/>
      <c r="TUD29" s="6"/>
      <c r="TUE29" s="6"/>
      <c r="TUF29" s="6"/>
      <c r="TUG29" s="6"/>
      <c r="TUH29" s="6"/>
      <c r="TUI29" s="6"/>
      <c r="TUJ29" s="6"/>
      <c r="TUK29" s="6"/>
      <c r="TUL29" s="6"/>
      <c r="TUM29" s="6"/>
      <c r="TUN29" s="6"/>
      <c r="TUO29" s="6"/>
      <c r="TUP29" s="6"/>
      <c r="TUQ29" s="6"/>
      <c r="TUR29" s="6"/>
      <c r="TUS29" s="6"/>
      <c r="TUT29" s="6"/>
      <c r="TUU29" s="6"/>
      <c r="TUV29" s="6"/>
      <c r="TUW29" s="6"/>
      <c r="TUX29" s="6"/>
      <c r="TUY29" s="6"/>
      <c r="TUZ29" s="6"/>
      <c r="TVA29" s="6"/>
      <c r="TVB29" s="6"/>
      <c r="TVC29" s="6"/>
      <c r="TVD29" s="6"/>
      <c r="TVE29" s="6"/>
      <c r="TVF29" s="6"/>
      <c r="TVG29" s="6"/>
      <c r="TVH29" s="6"/>
      <c r="TVI29" s="6"/>
      <c r="TVJ29" s="6"/>
      <c r="TVK29" s="6"/>
      <c r="TVL29" s="6"/>
      <c r="TVM29" s="6"/>
      <c r="TVN29" s="6"/>
      <c r="TVO29" s="6"/>
      <c r="TVP29" s="6"/>
      <c r="TVQ29" s="6"/>
      <c r="TVR29" s="6"/>
      <c r="TVS29" s="6"/>
      <c r="TVT29" s="6"/>
      <c r="TVU29" s="6"/>
      <c r="TVV29" s="6"/>
      <c r="TVW29" s="6"/>
      <c r="TVX29" s="6"/>
      <c r="TVY29" s="6"/>
      <c r="TVZ29" s="6"/>
      <c r="TWA29" s="6"/>
      <c r="TWB29" s="6"/>
      <c r="TWC29" s="6"/>
      <c r="TWD29" s="6"/>
      <c r="TWE29" s="6"/>
      <c r="TWF29" s="6"/>
      <c r="TWG29" s="6"/>
      <c r="TWH29" s="6"/>
      <c r="TWI29" s="6"/>
      <c r="TWJ29" s="6"/>
      <c r="TWK29" s="6"/>
      <c r="TWL29" s="6"/>
      <c r="TWM29" s="6"/>
      <c r="TWN29" s="6"/>
      <c r="TWO29" s="6"/>
      <c r="TWP29" s="6"/>
      <c r="TWQ29" s="6"/>
      <c r="TWR29" s="6"/>
      <c r="TWS29" s="6"/>
      <c r="TWT29" s="6"/>
      <c r="TWU29" s="6"/>
      <c r="TWV29" s="6"/>
      <c r="TWW29" s="6"/>
      <c r="TWX29" s="6"/>
      <c r="TWY29" s="6"/>
      <c r="TWZ29" s="6"/>
      <c r="TXA29" s="6"/>
      <c r="TXB29" s="6"/>
      <c r="TXC29" s="6"/>
      <c r="TXD29" s="6"/>
      <c r="TXE29" s="6"/>
      <c r="TXF29" s="6"/>
      <c r="TXG29" s="6"/>
      <c r="TXH29" s="6"/>
      <c r="TXI29" s="6"/>
      <c r="TXJ29" s="6"/>
      <c r="TXK29" s="6"/>
      <c r="TXL29" s="6"/>
      <c r="TXM29" s="6"/>
      <c r="TXN29" s="6"/>
      <c r="TXO29" s="6"/>
      <c r="TXP29" s="6"/>
      <c r="TXQ29" s="6"/>
      <c r="TXR29" s="6"/>
      <c r="TXS29" s="6"/>
      <c r="TXT29" s="6"/>
      <c r="TXU29" s="6"/>
      <c r="TXV29" s="6"/>
      <c r="TXW29" s="6"/>
      <c r="TXX29" s="6"/>
      <c r="TXY29" s="6"/>
      <c r="TXZ29" s="6"/>
      <c r="TYA29" s="6"/>
      <c r="TYB29" s="6"/>
      <c r="TYC29" s="6"/>
      <c r="TYD29" s="6"/>
      <c r="TYE29" s="6"/>
      <c r="TYF29" s="6"/>
      <c r="TYG29" s="6"/>
      <c r="TYH29" s="6"/>
      <c r="TYI29" s="6"/>
      <c r="TYJ29" s="6"/>
      <c r="TYK29" s="6"/>
      <c r="TYL29" s="6"/>
      <c r="TYM29" s="6"/>
      <c r="TYN29" s="6"/>
      <c r="TYO29" s="6"/>
      <c r="TYP29" s="6"/>
      <c r="TYQ29" s="6"/>
      <c r="TYR29" s="6"/>
      <c r="TYS29" s="6"/>
      <c r="TYT29" s="6"/>
      <c r="TYU29" s="6"/>
      <c r="TYV29" s="6"/>
      <c r="TYW29" s="6"/>
      <c r="TYX29" s="6"/>
      <c r="TYY29" s="6"/>
      <c r="TYZ29" s="6"/>
      <c r="TZA29" s="6"/>
      <c r="TZB29" s="6"/>
      <c r="TZC29" s="6"/>
      <c r="TZD29" s="6"/>
      <c r="TZE29" s="6"/>
      <c r="TZF29" s="6"/>
      <c r="TZG29" s="6"/>
      <c r="TZH29" s="6"/>
      <c r="TZI29" s="6"/>
      <c r="TZJ29" s="6"/>
      <c r="TZK29" s="6"/>
      <c r="TZL29" s="6"/>
      <c r="TZM29" s="6"/>
      <c r="TZN29" s="6"/>
      <c r="TZO29" s="6"/>
      <c r="TZP29" s="6"/>
      <c r="TZQ29" s="6"/>
      <c r="TZR29" s="6"/>
      <c r="TZS29" s="6"/>
      <c r="TZT29" s="6"/>
      <c r="TZU29" s="6"/>
      <c r="TZV29" s="6"/>
      <c r="TZW29" s="6"/>
      <c r="TZX29" s="6"/>
      <c r="TZY29" s="6"/>
      <c r="TZZ29" s="6"/>
      <c r="UAA29" s="6"/>
      <c r="UAB29" s="6"/>
      <c r="UAC29" s="6"/>
      <c r="UAD29" s="6"/>
      <c r="UAE29" s="6"/>
      <c r="UAF29" s="6"/>
      <c r="UAG29" s="6"/>
      <c r="UAH29" s="6"/>
      <c r="UAI29" s="6"/>
      <c r="UAJ29" s="6"/>
      <c r="UAK29" s="6"/>
      <c r="UAL29" s="6"/>
      <c r="UAM29" s="6"/>
      <c r="UAN29" s="6"/>
      <c r="UAO29" s="6"/>
      <c r="UAP29" s="6"/>
      <c r="UAQ29" s="6"/>
      <c r="UAR29" s="6"/>
      <c r="UAS29" s="6"/>
      <c r="UAT29" s="6"/>
      <c r="UAU29" s="6"/>
      <c r="UAV29" s="6"/>
      <c r="UAW29" s="6"/>
      <c r="UAX29" s="6"/>
      <c r="UAY29" s="6"/>
      <c r="UAZ29" s="6"/>
      <c r="UBA29" s="6"/>
      <c r="UBB29" s="6"/>
      <c r="UBC29" s="6"/>
      <c r="UBD29" s="6"/>
      <c r="UBE29" s="6"/>
      <c r="UBF29" s="6"/>
      <c r="UBG29" s="6"/>
      <c r="UBH29" s="6"/>
      <c r="UBI29" s="6"/>
      <c r="UBJ29" s="6"/>
      <c r="UBK29" s="6"/>
      <c r="UBL29" s="6"/>
      <c r="UBM29" s="6"/>
      <c r="UBN29" s="6"/>
      <c r="UBO29" s="6"/>
      <c r="UBP29" s="6"/>
      <c r="UBQ29" s="6"/>
      <c r="UBR29" s="6"/>
      <c r="UBS29" s="6"/>
      <c r="UBT29" s="6"/>
      <c r="UBU29" s="6"/>
      <c r="UBV29" s="6"/>
      <c r="UBW29" s="6"/>
      <c r="UBX29" s="6"/>
      <c r="UBY29" s="6"/>
      <c r="UBZ29" s="6"/>
      <c r="UCA29" s="6"/>
      <c r="UCB29" s="6"/>
      <c r="UCC29" s="6"/>
      <c r="UCD29" s="6"/>
      <c r="UCE29" s="6"/>
      <c r="UCF29" s="6"/>
      <c r="UCG29" s="6"/>
      <c r="UCH29" s="6"/>
      <c r="UCI29" s="6"/>
      <c r="UCJ29" s="6"/>
      <c r="UCK29" s="6"/>
      <c r="UCL29" s="6"/>
      <c r="UCM29" s="6"/>
      <c r="UCN29" s="6"/>
      <c r="UCO29" s="6"/>
      <c r="UCP29" s="6"/>
      <c r="UCQ29" s="6"/>
      <c r="UCR29" s="6"/>
      <c r="UCS29" s="6"/>
      <c r="UCT29" s="6"/>
      <c r="UCU29" s="6"/>
      <c r="UCV29" s="6"/>
      <c r="UCW29" s="6"/>
      <c r="UCX29" s="6"/>
      <c r="UCY29" s="6"/>
      <c r="UCZ29" s="6"/>
      <c r="UDA29" s="6"/>
      <c r="UDB29" s="6"/>
      <c r="UDC29" s="6"/>
      <c r="UDD29" s="6"/>
      <c r="UDE29" s="6"/>
      <c r="UDF29" s="6"/>
      <c r="UDG29" s="6"/>
      <c r="UDH29" s="6"/>
      <c r="UDI29" s="6"/>
      <c r="UDJ29" s="6"/>
      <c r="UDK29" s="6"/>
      <c r="UDL29" s="6"/>
      <c r="UDM29" s="6"/>
      <c r="UDN29" s="6"/>
      <c r="UDO29" s="6"/>
      <c r="UDP29" s="6"/>
      <c r="UDQ29" s="6"/>
      <c r="UDR29" s="6"/>
      <c r="UDS29" s="6"/>
      <c r="UDT29" s="6"/>
      <c r="UDU29" s="6"/>
      <c r="UDV29" s="6"/>
      <c r="UDW29" s="6"/>
      <c r="UDX29" s="6"/>
      <c r="UDY29" s="6"/>
      <c r="UDZ29" s="6"/>
      <c r="UEA29" s="6"/>
      <c r="UEB29" s="6"/>
      <c r="UEC29" s="6"/>
      <c r="UED29" s="6"/>
      <c r="UEE29" s="6"/>
      <c r="UEF29" s="6"/>
      <c r="UEG29" s="6"/>
      <c r="UEH29" s="6"/>
      <c r="UEI29" s="6"/>
      <c r="UEJ29" s="6"/>
      <c r="UEK29" s="6"/>
      <c r="UEL29" s="6"/>
      <c r="UEM29" s="6"/>
      <c r="UEN29" s="6"/>
      <c r="UEO29" s="6"/>
      <c r="UEP29" s="6"/>
      <c r="UEQ29" s="6"/>
      <c r="UER29" s="6"/>
      <c r="UES29" s="6"/>
      <c r="UET29" s="6"/>
      <c r="UEU29" s="6"/>
      <c r="UEV29" s="6"/>
      <c r="UEW29" s="6"/>
      <c r="UEX29" s="6"/>
      <c r="UEY29" s="6"/>
      <c r="UEZ29" s="6"/>
      <c r="UFA29" s="6"/>
      <c r="UFB29" s="6"/>
      <c r="UFC29" s="6"/>
      <c r="UFD29" s="6"/>
      <c r="UFE29" s="6"/>
      <c r="UFF29" s="6"/>
      <c r="UFG29" s="6"/>
      <c r="UFH29" s="6"/>
      <c r="UFI29" s="6"/>
      <c r="UFJ29" s="6"/>
      <c r="UFK29" s="6"/>
      <c r="UFL29" s="6"/>
      <c r="UFM29" s="6"/>
      <c r="UFN29" s="6"/>
      <c r="UFO29" s="6"/>
      <c r="UFP29" s="6"/>
      <c r="UFQ29" s="6"/>
      <c r="UFR29" s="6"/>
      <c r="UFS29" s="6"/>
      <c r="UFT29" s="6"/>
      <c r="UFU29" s="6"/>
      <c r="UFV29" s="6"/>
      <c r="UFW29" s="6"/>
      <c r="UFX29" s="6"/>
      <c r="UFY29" s="6"/>
      <c r="UFZ29" s="6"/>
      <c r="UGA29" s="6"/>
      <c r="UGB29" s="6"/>
      <c r="UGC29" s="6"/>
      <c r="UGD29" s="6"/>
      <c r="UGE29" s="6"/>
      <c r="UGF29" s="6"/>
      <c r="UGG29" s="6"/>
      <c r="UGH29" s="6"/>
      <c r="UGI29" s="6"/>
      <c r="UGJ29" s="6"/>
      <c r="UGK29" s="6"/>
      <c r="UGL29" s="6"/>
      <c r="UGM29" s="6"/>
      <c r="UGN29" s="6"/>
      <c r="UGO29" s="6"/>
      <c r="UGP29" s="6"/>
      <c r="UGQ29" s="6"/>
      <c r="UGR29" s="6"/>
      <c r="UGS29" s="6"/>
      <c r="UGT29" s="6"/>
      <c r="UGU29" s="6"/>
      <c r="UGV29" s="6"/>
      <c r="UGW29" s="6"/>
      <c r="UGX29" s="6"/>
      <c r="UGY29" s="6"/>
      <c r="UGZ29" s="6"/>
      <c r="UHA29" s="6"/>
      <c r="UHB29" s="6"/>
      <c r="UHC29" s="6"/>
      <c r="UHD29" s="6"/>
      <c r="UHE29" s="6"/>
      <c r="UHF29" s="6"/>
      <c r="UHG29" s="6"/>
      <c r="UHH29" s="6"/>
      <c r="UHI29" s="6"/>
      <c r="UHJ29" s="6"/>
      <c r="UHK29" s="6"/>
      <c r="UHL29" s="6"/>
      <c r="UHM29" s="6"/>
      <c r="UHN29" s="6"/>
      <c r="UHO29" s="6"/>
      <c r="UHP29" s="6"/>
      <c r="UHQ29" s="6"/>
      <c r="UHR29" s="6"/>
      <c r="UHS29" s="6"/>
      <c r="UHT29" s="6"/>
      <c r="UHU29" s="6"/>
      <c r="UHV29" s="6"/>
      <c r="UHW29" s="6"/>
      <c r="UHX29" s="6"/>
      <c r="UHY29" s="6"/>
      <c r="UHZ29" s="6"/>
      <c r="UIA29" s="6"/>
      <c r="UIB29" s="6"/>
      <c r="UIC29" s="6"/>
      <c r="UID29" s="6"/>
      <c r="UIE29" s="6"/>
      <c r="UIF29" s="6"/>
      <c r="UIG29" s="6"/>
      <c r="UIH29" s="6"/>
      <c r="UII29" s="6"/>
      <c r="UIJ29" s="6"/>
      <c r="UIK29" s="6"/>
      <c r="UIL29" s="6"/>
      <c r="UIM29" s="6"/>
      <c r="UIN29" s="6"/>
      <c r="UIO29" s="6"/>
      <c r="UIP29" s="6"/>
      <c r="UIQ29" s="6"/>
      <c r="UIR29" s="6"/>
      <c r="UIS29" s="6"/>
      <c r="UIT29" s="6"/>
      <c r="UIU29" s="6"/>
      <c r="UIV29" s="6"/>
      <c r="UIW29" s="6"/>
      <c r="UIX29" s="6"/>
      <c r="UIY29" s="6"/>
      <c r="UIZ29" s="6"/>
      <c r="UJA29" s="6"/>
      <c r="UJB29" s="6"/>
      <c r="UJC29" s="6"/>
      <c r="UJD29" s="6"/>
      <c r="UJE29" s="6"/>
      <c r="UJF29" s="6"/>
      <c r="UJG29" s="6"/>
      <c r="UJH29" s="6"/>
      <c r="UJI29" s="6"/>
      <c r="UJJ29" s="6"/>
      <c r="UJK29" s="6"/>
      <c r="UJL29" s="6"/>
      <c r="UJM29" s="6"/>
      <c r="UJN29" s="6"/>
      <c r="UJO29" s="6"/>
      <c r="UJP29" s="6"/>
      <c r="UJQ29" s="6"/>
      <c r="UJR29" s="6"/>
      <c r="UJS29" s="6"/>
      <c r="UJT29" s="6"/>
      <c r="UJU29" s="6"/>
      <c r="UJV29" s="6"/>
      <c r="UJW29" s="6"/>
      <c r="UJX29" s="6"/>
      <c r="UJY29" s="6"/>
      <c r="UJZ29" s="6"/>
      <c r="UKA29" s="6"/>
      <c r="UKB29" s="6"/>
      <c r="UKC29" s="6"/>
      <c r="UKD29" s="6"/>
      <c r="UKE29" s="6"/>
      <c r="UKF29" s="6"/>
      <c r="UKG29" s="6"/>
      <c r="UKH29" s="6"/>
      <c r="UKI29" s="6"/>
      <c r="UKJ29" s="6"/>
      <c r="UKK29" s="6"/>
      <c r="UKL29" s="6"/>
      <c r="UKM29" s="6"/>
      <c r="UKN29" s="6"/>
      <c r="UKO29" s="6"/>
      <c r="UKP29" s="6"/>
      <c r="UKQ29" s="6"/>
      <c r="UKR29" s="6"/>
      <c r="UKS29" s="6"/>
      <c r="UKT29" s="6"/>
      <c r="UKU29" s="6"/>
      <c r="UKV29" s="6"/>
      <c r="UKW29" s="6"/>
      <c r="UKX29" s="6"/>
      <c r="UKY29" s="6"/>
      <c r="UKZ29" s="6"/>
      <c r="ULA29" s="6"/>
      <c r="ULB29" s="6"/>
      <c r="ULC29" s="6"/>
      <c r="ULD29" s="6"/>
      <c r="ULE29" s="6"/>
      <c r="ULF29" s="6"/>
      <c r="ULG29" s="6"/>
      <c r="ULH29" s="6"/>
      <c r="ULI29" s="6"/>
      <c r="ULJ29" s="6"/>
      <c r="ULK29" s="6"/>
      <c r="ULL29" s="6"/>
      <c r="ULM29" s="6"/>
      <c r="ULN29" s="6"/>
      <c r="ULO29" s="6"/>
      <c r="ULP29" s="6"/>
      <c r="ULQ29" s="6"/>
      <c r="ULR29" s="6"/>
      <c r="ULS29" s="6"/>
      <c r="ULT29" s="6"/>
      <c r="ULU29" s="6"/>
      <c r="ULV29" s="6"/>
      <c r="ULW29" s="6"/>
      <c r="ULX29" s="6"/>
      <c r="ULY29" s="6"/>
      <c r="ULZ29" s="6"/>
      <c r="UMA29" s="6"/>
      <c r="UMB29" s="6"/>
      <c r="UMC29" s="6"/>
      <c r="UMD29" s="6"/>
      <c r="UME29" s="6"/>
      <c r="UMF29" s="6"/>
      <c r="UMG29" s="6"/>
      <c r="UMH29" s="6"/>
      <c r="UMI29" s="6"/>
      <c r="UMJ29" s="6"/>
      <c r="UMK29" s="6"/>
      <c r="UML29" s="6"/>
      <c r="UMM29" s="6"/>
      <c r="UMN29" s="6"/>
      <c r="UMO29" s="6"/>
      <c r="UMP29" s="6"/>
      <c r="UMQ29" s="6"/>
      <c r="UMR29" s="6"/>
      <c r="UMS29" s="6"/>
      <c r="UMT29" s="6"/>
      <c r="UMU29" s="6"/>
      <c r="UMV29" s="6"/>
      <c r="UMW29" s="6"/>
      <c r="UMX29" s="6"/>
      <c r="UMY29" s="6"/>
      <c r="UMZ29" s="6"/>
      <c r="UNA29" s="6"/>
      <c r="UNB29" s="6"/>
      <c r="UNC29" s="6"/>
      <c r="UND29" s="6"/>
      <c r="UNE29" s="6"/>
      <c r="UNF29" s="6"/>
      <c r="UNG29" s="6"/>
      <c r="UNH29" s="6"/>
      <c r="UNI29" s="6"/>
      <c r="UNJ29" s="6"/>
      <c r="UNK29" s="6"/>
      <c r="UNL29" s="6"/>
      <c r="UNM29" s="6"/>
      <c r="UNN29" s="6"/>
      <c r="UNO29" s="6"/>
      <c r="UNP29" s="6"/>
      <c r="UNQ29" s="6"/>
      <c r="UNR29" s="6"/>
      <c r="UNS29" s="6"/>
      <c r="UNT29" s="6"/>
      <c r="UNU29" s="6"/>
      <c r="UNV29" s="6"/>
      <c r="UNW29" s="6"/>
      <c r="UNX29" s="6"/>
      <c r="UNY29" s="6"/>
      <c r="UNZ29" s="6"/>
      <c r="UOA29" s="6"/>
      <c r="UOB29" s="6"/>
      <c r="UOC29" s="6"/>
      <c r="UOD29" s="6"/>
      <c r="UOE29" s="6"/>
      <c r="UOF29" s="6"/>
      <c r="UOG29" s="6"/>
      <c r="UOH29" s="6"/>
      <c r="UOI29" s="6"/>
      <c r="UOJ29" s="6"/>
      <c r="UOK29" s="6"/>
      <c r="UOL29" s="6"/>
      <c r="UOM29" s="6"/>
      <c r="UON29" s="6"/>
      <c r="UOO29" s="6"/>
      <c r="UOP29" s="6"/>
      <c r="UOQ29" s="6"/>
      <c r="UOR29" s="6"/>
      <c r="UOS29" s="6"/>
      <c r="UOT29" s="6"/>
      <c r="UOU29" s="6"/>
      <c r="UOV29" s="6"/>
      <c r="UOW29" s="6"/>
      <c r="UOX29" s="6"/>
      <c r="UOY29" s="6"/>
      <c r="UOZ29" s="6"/>
      <c r="UPA29" s="6"/>
      <c r="UPB29" s="6"/>
      <c r="UPC29" s="6"/>
      <c r="UPD29" s="6"/>
      <c r="UPE29" s="6"/>
      <c r="UPF29" s="6"/>
      <c r="UPG29" s="6"/>
      <c r="UPH29" s="6"/>
      <c r="UPI29" s="6"/>
      <c r="UPJ29" s="6"/>
      <c r="UPK29" s="6"/>
      <c r="UPL29" s="6"/>
      <c r="UPM29" s="6"/>
      <c r="UPN29" s="6"/>
      <c r="UPO29" s="6"/>
      <c r="UPP29" s="6"/>
      <c r="UPQ29" s="6"/>
      <c r="UPR29" s="6"/>
      <c r="UPS29" s="6"/>
      <c r="UPT29" s="6"/>
      <c r="UPU29" s="6"/>
      <c r="UPV29" s="6"/>
      <c r="UPW29" s="6"/>
      <c r="UPX29" s="6"/>
      <c r="UPY29" s="6"/>
      <c r="UPZ29" s="6"/>
      <c r="UQA29" s="6"/>
      <c r="UQB29" s="6"/>
      <c r="UQC29" s="6"/>
      <c r="UQD29" s="6"/>
      <c r="UQE29" s="6"/>
      <c r="UQF29" s="6"/>
      <c r="UQG29" s="6"/>
      <c r="UQH29" s="6"/>
      <c r="UQI29" s="6"/>
      <c r="UQJ29" s="6"/>
      <c r="UQK29" s="6"/>
      <c r="UQL29" s="6"/>
      <c r="UQM29" s="6"/>
      <c r="UQN29" s="6"/>
      <c r="UQO29" s="6"/>
      <c r="UQP29" s="6"/>
      <c r="UQQ29" s="6"/>
      <c r="UQR29" s="6"/>
      <c r="UQS29" s="6"/>
      <c r="UQT29" s="6"/>
      <c r="UQU29" s="6"/>
      <c r="UQV29" s="6"/>
      <c r="UQW29" s="6"/>
      <c r="UQX29" s="6"/>
      <c r="UQY29" s="6"/>
      <c r="UQZ29" s="6"/>
      <c r="URA29" s="6"/>
      <c r="URB29" s="6"/>
      <c r="URC29" s="6"/>
      <c r="URD29" s="6"/>
      <c r="URE29" s="6"/>
      <c r="URF29" s="6"/>
      <c r="URG29" s="6"/>
      <c r="URH29" s="6"/>
      <c r="URI29" s="6"/>
      <c r="URJ29" s="6"/>
      <c r="URK29" s="6"/>
      <c r="URL29" s="6"/>
      <c r="URM29" s="6"/>
      <c r="URN29" s="6"/>
      <c r="URO29" s="6"/>
      <c r="URP29" s="6"/>
      <c r="URQ29" s="6"/>
      <c r="URR29" s="6"/>
      <c r="URS29" s="6"/>
      <c r="URT29" s="6"/>
      <c r="URU29" s="6"/>
      <c r="URV29" s="6"/>
      <c r="URW29" s="6"/>
      <c r="URX29" s="6"/>
      <c r="URY29" s="6"/>
      <c r="URZ29" s="6"/>
      <c r="USA29" s="6"/>
      <c r="USB29" s="6"/>
      <c r="USC29" s="6"/>
      <c r="USD29" s="6"/>
      <c r="USE29" s="6"/>
      <c r="USF29" s="6"/>
      <c r="USG29" s="6"/>
      <c r="USH29" s="6"/>
      <c r="USI29" s="6"/>
      <c r="USJ29" s="6"/>
      <c r="USK29" s="6"/>
      <c r="USL29" s="6"/>
      <c r="USM29" s="6"/>
      <c r="USN29" s="6"/>
      <c r="USO29" s="6"/>
      <c r="USP29" s="6"/>
      <c r="USQ29" s="6"/>
      <c r="USR29" s="6"/>
      <c r="USS29" s="6"/>
      <c r="UST29" s="6"/>
      <c r="USU29" s="6"/>
      <c r="USV29" s="6"/>
      <c r="USW29" s="6"/>
      <c r="USX29" s="6"/>
      <c r="USY29" s="6"/>
      <c r="USZ29" s="6"/>
      <c r="UTA29" s="6"/>
      <c r="UTB29" s="6"/>
      <c r="UTC29" s="6"/>
      <c r="UTD29" s="6"/>
      <c r="UTE29" s="6"/>
      <c r="UTF29" s="6"/>
      <c r="UTG29" s="6"/>
      <c r="UTH29" s="6"/>
      <c r="UTI29" s="6"/>
      <c r="UTJ29" s="6"/>
      <c r="UTK29" s="6"/>
      <c r="UTL29" s="6"/>
      <c r="UTM29" s="6"/>
      <c r="UTN29" s="6"/>
      <c r="UTO29" s="6"/>
      <c r="UTP29" s="6"/>
      <c r="UTQ29" s="6"/>
      <c r="UTR29" s="6"/>
      <c r="UTS29" s="6"/>
      <c r="UTT29" s="6"/>
      <c r="UTU29" s="6"/>
      <c r="UTV29" s="6"/>
      <c r="UTW29" s="6"/>
      <c r="UTX29" s="6"/>
      <c r="UTY29" s="6"/>
      <c r="UTZ29" s="6"/>
      <c r="UUA29" s="6"/>
      <c r="UUB29" s="6"/>
      <c r="UUC29" s="6"/>
      <c r="UUD29" s="6"/>
      <c r="UUE29" s="6"/>
      <c r="UUF29" s="6"/>
      <c r="UUG29" s="6"/>
      <c r="UUH29" s="6"/>
      <c r="UUI29" s="6"/>
      <c r="UUJ29" s="6"/>
      <c r="UUK29" s="6"/>
      <c r="UUL29" s="6"/>
      <c r="UUM29" s="6"/>
      <c r="UUN29" s="6"/>
      <c r="UUO29" s="6"/>
      <c r="UUP29" s="6"/>
      <c r="UUQ29" s="6"/>
      <c r="UUR29" s="6"/>
      <c r="UUS29" s="6"/>
      <c r="UUT29" s="6"/>
      <c r="UUU29" s="6"/>
      <c r="UUV29" s="6"/>
      <c r="UUW29" s="6"/>
      <c r="UUX29" s="6"/>
      <c r="UUY29" s="6"/>
      <c r="UUZ29" s="6"/>
      <c r="UVA29" s="6"/>
      <c r="UVB29" s="6"/>
      <c r="UVC29" s="6"/>
      <c r="UVD29" s="6"/>
      <c r="UVE29" s="6"/>
      <c r="UVF29" s="6"/>
      <c r="UVG29" s="6"/>
      <c r="UVH29" s="6"/>
      <c r="UVI29" s="6"/>
      <c r="UVJ29" s="6"/>
      <c r="UVK29" s="6"/>
      <c r="UVL29" s="6"/>
      <c r="UVM29" s="6"/>
      <c r="UVN29" s="6"/>
      <c r="UVO29" s="6"/>
      <c r="UVP29" s="6"/>
      <c r="UVQ29" s="6"/>
      <c r="UVR29" s="6"/>
      <c r="UVS29" s="6"/>
      <c r="UVT29" s="6"/>
      <c r="UVU29" s="6"/>
      <c r="UVV29" s="6"/>
      <c r="UVW29" s="6"/>
      <c r="UVX29" s="6"/>
      <c r="UVY29" s="6"/>
      <c r="UVZ29" s="6"/>
      <c r="UWA29" s="6"/>
      <c r="UWB29" s="6"/>
      <c r="UWC29" s="6"/>
      <c r="UWD29" s="6"/>
      <c r="UWE29" s="6"/>
      <c r="UWF29" s="6"/>
      <c r="UWG29" s="6"/>
      <c r="UWH29" s="6"/>
      <c r="UWI29" s="6"/>
      <c r="UWJ29" s="6"/>
      <c r="UWK29" s="6"/>
      <c r="UWL29" s="6"/>
      <c r="UWM29" s="6"/>
      <c r="UWN29" s="6"/>
      <c r="UWO29" s="6"/>
      <c r="UWP29" s="6"/>
      <c r="UWQ29" s="6"/>
      <c r="UWR29" s="6"/>
      <c r="UWS29" s="6"/>
      <c r="UWT29" s="6"/>
      <c r="UWU29" s="6"/>
      <c r="UWV29" s="6"/>
      <c r="UWW29" s="6"/>
      <c r="UWX29" s="6"/>
      <c r="UWY29" s="6"/>
      <c r="UWZ29" s="6"/>
      <c r="UXA29" s="6"/>
      <c r="UXB29" s="6"/>
      <c r="UXC29" s="6"/>
      <c r="UXD29" s="6"/>
      <c r="UXE29" s="6"/>
      <c r="UXF29" s="6"/>
      <c r="UXG29" s="6"/>
      <c r="UXH29" s="6"/>
      <c r="UXI29" s="6"/>
      <c r="UXJ29" s="6"/>
      <c r="UXK29" s="6"/>
      <c r="UXL29" s="6"/>
      <c r="UXM29" s="6"/>
      <c r="UXN29" s="6"/>
      <c r="UXO29" s="6"/>
      <c r="UXP29" s="6"/>
      <c r="UXQ29" s="6"/>
      <c r="UXR29" s="6"/>
      <c r="UXS29" s="6"/>
      <c r="UXT29" s="6"/>
      <c r="UXU29" s="6"/>
      <c r="UXV29" s="6"/>
      <c r="UXW29" s="6"/>
      <c r="UXX29" s="6"/>
      <c r="UXY29" s="6"/>
      <c r="UXZ29" s="6"/>
      <c r="UYA29" s="6"/>
      <c r="UYB29" s="6"/>
      <c r="UYC29" s="6"/>
      <c r="UYD29" s="6"/>
      <c r="UYE29" s="6"/>
      <c r="UYF29" s="6"/>
      <c r="UYG29" s="6"/>
      <c r="UYH29" s="6"/>
      <c r="UYI29" s="6"/>
      <c r="UYJ29" s="6"/>
      <c r="UYK29" s="6"/>
      <c r="UYL29" s="6"/>
      <c r="UYM29" s="6"/>
      <c r="UYN29" s="6"/>
      <c r="UYO29" s="6"/>
      <c r="UYP29" s="6"/>
      <c r="UYQ29" s="6"/>
      <c r="UYR29" s="6"/>
      <c r="UYS29" s="6"/>
      <c r="UYT29" s="6"/>
      <c r="UYU29" s="6"/>
      <c r="UYV29" s="6"/>
      <c r="UYW29" s="6"/>
      <c r="UYX29" s="6"/>
      <c r="UYY29" s="6"/>
      <c r="UYZ29" s="6"/>
      <c r="UZA29" s="6"/>
      <c r="UZB29" s="6"/>
      <c r="UZC29" s="6"/>
      <c r="UZD29" s="6"/>
      <c r="UZE29" s="6"/>
      <c r="UZF29" s="6"/>
      <c r="UZG29" s="6"/>
      <c r="UZH29" s="6"/>
      <c r="UZI29" s="6"/>
      <c r="UZJ29" s="6"/>
      <c r="UZK29" s="6"/>
      <c r="UZL29" s="6"/>
      <c r="UZM29" s="6"/>
      <c r="UZN29" s="6"/>
      <c r="UZO29" s="6"/>
      <c r="UZP29" s="6"/>
      <c r="UZQ29" s="6"/>
      <c r="UZR29" s="6"/>
      <c r="UZS29" s="6"/>
      <c r="UZT29" s="6"/>
      <c r="UZU29" s="6"/>
      <c r="UZV29" s="6"/>
      <c r="UZW29" s="6"/>
      <c r="UZX29" s="6"/>
      <c r="UZY29" s="6"/>
      <c r="UZZ29" s="6"/>
      <c r="VAA29" s="6"/>
      <c r="VAB29" s="6"/>
      <c r="VAC29" s="6"/>
      <c r="VAD29" s="6"/>
      <c r="VAE29" s="6"/>
      <c r="VAF29" s="6"/>
      <c r="VAG29" s="6"/>
      <c r="VAH29" s="6"/>
      <c r="VAI29" s="6"/>
      <c r="VAJ29" s="6"/>
      <c r="VAK29" s="6"/>
      <c r="VAL29" s="6"/>
      <c r="VAM29" s="6"/>
      <c r="VAN29" s="6"/>
      <c r="VAO29" s="6"/>
      <c r="VAP29" s="6"/>
      <c r="VAQ29" s="6"/>
      <c r="VAR29" s="6"/>
      <c r="VAS29" s="6"/>
      <c r="VAT29" s="6"/>
      <c r="VAU29" s="6"/>
      <c r="VAV29" s="6"/>
      <c r="VAW29" s="6"/>
      <c r="VAX29" s="6"/>
      <c r="VAY29" s="6"/>
      <c r="VAZ29" s="6"/>
      <c r="VBA29" s="6"/>
      <c r="VBB29" s="6"/>
      <c r="VBC29" s="6"/>
      <c r="VBD29" s="6"/>
      <c r="VBE29" s="6"/>
      <c r="VBF29" s="6"/>
      <c r="VBG29" s="6"/>
      <c r="VBH29" s="6"/>
      <c r="VBI29" s="6"/>
      <c r="VBJ29" s="6"/>
      <c r="VBK29" s="6"/>
      <c r="VBL29" s="6"/>
      <c r="VBM29" s="6"/>
      <c r="VBN29" s="6"/>
      <c r="VBO29" s="6"/>
      <c r="VBP29" s="6"/>
      <c r="VBQ29" s="6"/>
      <c r="VBR29" s="6"/>
      <c r="VBS29" s="6"/>
      <c r="VBT29" s="6"/>
      <c r="VBU29" s="6"/>
      <c r="VBV29" s="6"/>
      <c r="VBW29" s="6"/>
      <c r="VBX29" s="6"/>
      <c r="VBY29" s="6"/>
      <c r="VBZ29" s="6"/>
      <c r="VCA29" s="6"/>
      <c r="VCB29" s="6"/>
      <c r="VCC29" s="6"/>
      <c r="VCD29" s="6"/>
      <c r="VCE29" s="6"/>
      <c r="VCF29" s="6"/>
      <c r="VCG29" s="6"/>
      <c r="VCH29" s="6"/>
      <c r="VCI29" s="6"/>
      <c r="VCJ29" s="6"/>
      <c r="VCK29" s="6"/>
      <c r="VCL29" s="6"/>
      <c r="VCM29" s="6"/>
      <c r="VCN29" s="6"/>
      <c r="VCO29" s="6"/>
      <c r="VCP29" s="6"/>
      <c r="VCQ29" s="6"/>
      <c r="VCR29" s="6"/>
      <c r="VCS29" s="6"/>
      <c r="VCT29" s="6"/>
      <c r="VCU29" s="6"/>
      <c r="VCV29" s="6"/>
      <c r="VCW29" s="6"/>
      <c r="VCX29" s="6"/>
      <c r="VCY29" s="6"/>
      <c r="VCZ29" s="6"/>
      <c r="VDA29" s="6"/>
      <c r="VDB29" s="6"/>
      <c r="VDC29" s="6"/>
      <c r="VDD29" s="6"/>
      <c r="VDE29" s="6"/>
      <c r="VDF29" s="6"/>
      <c r="VDG29" s="6"/>
      <c r="VDH29" s="6"/>
      <c r="VDI29" s="6"/>
      <c r="VDJ29" s="6"/>
      <c r="VDK29" s="6"/>
      <c r="VDL29" s="6"/>
      <c r="VDM29" s="6"/>
      <c r="VDN29" s="6"/>
      <c r="VDO29" s="6"/>
      <c r="VDP29" s="6"/>
      <c r="VDQ29" s="6"/>
      <c r="VDR29" s="6"/>
      <c r="VDS29" s="6"/>
      <c r="VDT29" s="6"/>
      <c r="VDU29" s="6"/>
      <c r="VDV29" s="6"/>
      <c r="VDW29" s="6"/>
      <c r="VDX29" s="6"/>
      <c r="VDY29" s="6"/>
      <c r="VDZ29" s="6"/>
      <c r="VEA29" s="6"/>
      <c r="VEB29" s="6"/>
      <c r="VEC29" s="6"/>
      <c r="VED29" s="6"/>
      <c r="VEE29" s="6"/>
      <c r="VEF29" s="6"/>
      <c r="VEG29" s="6"/>
      <c r="VEH29" s="6"/>
      <c r="VEI29" s="6"/>
      <c r="VEJ29" s="6"/>
      <c r="VEK29" s="6"/>
      <c r="VEL29" s="6"/>
      <c r="VEM29" s="6"/>
      <c r="VEN29" s="6"/>
      <c r="VEO29" s="6"/>
      <c r="VEP29" s="6"/>
      <c r="VEQ29" s="6"/>
      <c r="VER29" s="6"/>
      <c r="VES29" s="6"/>
      <c r="VET29" s="6"/>
      <c r="VEU29" s="6"/>
      <c r="VEV29" s="6"/>
      <c r="VEW29" s="6"/>
      <c r="VEX29" s="6"/>
      <c r="VEY29" s="6"/>
      <c r="VEZ29" s="6"/>
      <c r="VFA29" s="6"/>
      <c r="VFB29" s="6"/>
      <c r="VFC29" s="6"/>
      <c r="VFD29" s="6"/>
      <c r="VFE29" s="6"/>
      <c r="VFF29" s="6"/>
      <c r="VFG29" s="6"/>
      <c r="VFH29" s="6"/>
      <c r="VFI29" s="6"/>
      <c r="VFJ29" s="6"/>
      <c r="VFK29" s="6"/>
      <c r="VFL29" s="6"/>
      <c r="VFM29" s="6"/>
      <c r="VFN29" s="6"/>
      <c r="VFO29" s="6"/>
      <c r="VFP29" s="6"/>
      <c r="VFQ29" s="6"/>
      <c r="VFR29" s="6"/>
      <c r="VFS29" s="6"/>
      <c r="VFT29" s="6"/>
      <c r="VFU29" s="6"/>
      <c r="VFV29" s="6"/>
      <c r="VFW29" s="6"/>
      <c r="VFX29" s="6"/>
      <c r="VFY29" s="6"/>
      <c r="VFZ29" s="6"/>
      <c r="VGA29" s="6"/>
      <c r="VGB29" s="6"/>
      <c r="VGC29" s="6"/>
      <c r="VGD29" s="6"/>
      <c r="VGE29" s="6"/>
      <c r="VGF29" s="6"/>
      <c r="VGG29" s="6"/>
      <c r="VGH29" s="6"/>
      <c r="VGI29" s="6"/>
      <c r="VGJ29" s="6"/>
      <c r="VGK29" s="6"/>
      <c r="VGL29" s="6"/>
      <c r="VGM29" s="6"/>
      <c r="VGN29" s="6"/>
      <c r="VGO29" s="6"/>
      <c r="VGP29" s="6"/>
      <c r="VGQ29" s="6"/>
      <c r="VGR29" s="6"/>
      <c r="VGS29" s="6"/>
      <c r="VGT29" s="6"/>
      <c r="VGU29" s="6"/>
      <c r="VGV29" s="6"/>
      <c r="VGW29" s="6"/>
      <c r="VGX29" s="6"/>
      <c r="VGY29" s="6"/>
      <c r="VGZ29" s="6"/>
      <c r="VHA29" s="6"/>
      <c r="VHB29" s="6"/>
      <c r="VHC29" s="6"/>
      <c r="VHD29" s="6"/>
      <c r="VHE29" s="6"/>
      <c r="VHF29" s="6"/>
      <c r="VHG29" s="6"/>
      <c r="VHH29" s="6"/>
      <c r="VHI29" s="6"/>
      <c r="VHJ29" s="6"/>
      <c r="VHK29" s="6"/>
      <c r="VHL29" s="6"/>
      <c r="VHM29" s="6"/>
      <c r="VHN29" s="6"/>
      <c r="VHO29" s="6"/>
      <c r="VHP29" s="6"/>
      <c r="VHQ29" s="6"/>
      <c r="VHR29" s="6"/>
      <c r="VHS29" s="6"/>
      <c r="VHT29" s="6"/>
      <c r="VHU29" s="6"/>
      <c r="VHV29" s="6"/>
      <c r="VHW29" s="6"/>
      <c r="VHX29" s="6"/>
      <c r="VHY29" s="6"/>
      <c r="VHZ29" s="6"/>
      <c r="VIA29" s="6"/>
      <c r="VIB29" s="6"/>
      <c r="VIC29" s="6"/>
      <c r="VID29" s="6"/>
      <c r="VIE29" s="6"/>
      <c r="VIF29" s="6"/>
      <c r="VIG29" s="6"/>
      <c r="VIH29" s="6"/>
      <c r="VII29" s="6"/>
      <c r="VIJ29" s="6"/>
      <c r="VIK29" s="6"/>
      <c r="VIL29" s="6"/>
      <c r="VIM29" s="6"/>
      <c r="VIN29" s="6"/>
      <c r="VIO29" s="6"/>
      <c r="VIP29" s="6"/>
      <c r="VIQ29" s="6"/>
      <c r="VIR29" s="6"/>
      <c r="VIS29" s="6"/>
      <c r="VIT29" s="6"/>
      <c r="VIU29" s="6"/>
      <c r="VIV29" s="6"/>
      <c r="VIW29" s="6"/>
      <c r="VIX29" s="6"/>
      <c r="VIY29" s="6"/>
      <c r="VIZ29" s="6"/>
      <c r="VJA29" s="6"/>
      <c r="VJB29" s="6"/>
      <c r="VJC29" s="6"/>
      <c r="VJD29" s="6"/>
      <c r="VJE29" s="6"/>
      <c r="VJF29" s="6"/>
      <c r="VJG29" s="6"/>
      <c r="VJH29" s="6"/>
      <c r="VJI29" s="6"/>
      <c r="VJJ29" s="6"/>
      <c r="VJK29" s="6"/>
      <c r="VJL29" s="6"/>
      <c r="VJM29" s="6"/>
      <c r="VJN29" s="6"/>
      <c r="VJO29" s="6"/>
      <c r="VJP29" s="6"/>
      <c r="VJQ29" s="6"/>
      <c r="VJR29" s="6"/>
      <c r="VJS29" s="6"/>
      <c r="VJT29" s="6"/>
      <c r="VJU29" s="6"/>
      <c r="VJV29" s="6"/>
      <c r="VJW29" s="6"/>
      <c r="VJX29" s="6"/>
      <c r="VJY29" s="6"/>
      <c r="VJZ29" s="6"/>
      <c r="VKA29" s="6"/>
      <c r="VKB29" s="6"/>
      <c r="VKC29" s="6"/>
      <c r="VKD29" s="6"/>
      <c r="VKE29" s="6"/>
      <c r="VKF29" s="6"/>
      <c r="VKG29" s="6"/>
      <c r="VKH29" s="6"/>
      <c r="VKI29" s="6"/>
      <c r="VKJ29" s="6"/>
      <c r="VKK29" s="6"/>
      <c r="VKL29" s="6"/>
      <c r="VKM29" s="6"/>
      <c r="VKN29" s="6"/>
      <c r="VKO29" s="6"/>
      <c r="VKP29" s="6"/>
      <c r="VKQ29" s="6"/>
      <c r="VKR29" s="6"/>
      <c r="VKS29" s="6"/>
      <c r="VKT29" s="6"/>
      <c r="VKU29" s="6"/>
      <c r="VKV29" s="6"/>
      <c r="VKW29" s="6"/>
      <c r="VKX29" s="6"/>
      <c r="VKY29" s="6"/>
      <c r="VKZ29" s="6"/>
      <c r="VLA29" s="6"/>
      <c r="VLB29" s="6"/>
      <c r="VLC29" s="6"/>
      <c r="VLD29" s="6"/>
      <c r="VLE29" s="6"/>
      <c r="VLF29" s="6"/>
      <c r="VLG29" s="6"/>
      <c r="VLH29" s="6"/>
      <c r="VLI29" s="6"/>
      <c r="VLJ29" s="6"/>
      <c r="VLK29" s="6"/>
      <c r="VLL29" s="6"/>
      <c r="VLM29" s="6"/>
      <c r="VLN29" s="6"/>
      <c r="VLO29" s="6"/>
      <c r="VLP29" s="6"/>
      <c r="VLQ29" s="6"/>
      <c r="VLR29" s="6"/>
      <c r="VLS29" s="6"/>
      <c r="VLT29" s="6"/>
      <c r="VLU29" s="6"/>
      <c r="VLV29" s="6"/>
      <c r="VLW29" s="6"/>
      <c r="VLX29" s="6"/>
      <c r="VLY29" s="6"/>
      <c r="VLZ29" s="6"/>
      <c r="VMA29" s="6"/>
      <c r="VMB29" s="6"/>
      <c r="VMC29" s="6"/>
      <c r="VMD29" s="6"/>
      <c r="VME29" s="6"/>
      <c r="VMF29" s="6"/>
      <c r="VMG29" s="6"/>
      <c r="VMH29" s="6"/>
      <c r="VMI29" s="6"/>
      <c r="VMJ29" s="6"/>
      <c r="VMK29" s="6"/>
      <c r="VML29" s="6"/>
      <c r="VMM29" s="6"/>
      <c r="VMN29" s="6"/>
      <c r="VMO29" s="6"/>
      <c r="VMP29" s="6"/>
      <c r="VMQ29" s="6"/>
      <c r="VMR29" s="6"/>
      <c r="VMS29" s="6"/>
      <c r="VMT29" s="6"/>
      <c r="VMU29" s="6"/>
      <c r="VMV29" s="6"/>
      <c r="VMW29" s="6"/>
      <c r="VMX29" s="6"/>
      <c r="VMY29" s="6"/>
      <c r="VMZ29" s="6"/>
      <c r="VNA29" s="6"/>
      <c r="VNB29" s="6"/>
      <c r="VNC29" s="6"/>
      <c r="VND29" s="6"/>
      <c r="VNE29" s="6"/>
      <c r="VNF29" s="6"/>
      <c r="VNG29" s="6"/>
      <c r="VNH29" s="6"/>
      <c r="VNI29" s="6"/>
      <c r="VNJ29" s="6"/>
      <c r="VNK29" s="6"/>
      <c r="VNL29" s="6"/>
      <c r="VNM29" s="6"/>
      <c r="VNN29" s="6"/>
      <c r="VNO29" s="6"/>
      <c r="VNP29" s="6"/>
      <c r="VNQ29" s="6"/>
      <c r="VNR29" s="6"/>
      <c r="VNS29" s="6"/>
      <c r="VNT29" s="6"/>
      <c r="VNU29" s="6"/>
      <c r="VNV29" s="6"/>
      <c r="VNW29" s="6"/>
      <c r="VNX29" s="6"/>
      <c r="VNY29" s="6"/>
      <c r="VNZ29" s="6"/>
      <c r="VOA29" s="6"/>
      <c r="VOB29" s="6"/>
      <c r="VOC29" s="6"/>
      <c r="VOD29" s="6"/>
      <c r="VOE29" s="6"/>
      <c r="VOF29" s="6"/>
      <c r="VOG29" s="6"/>
      <c r="VOH29" s="6"/>
      <c r="VOI29" s="6"/>
      <c r="VOJ29" s="6"/>
      <c r="VOK29" s="6"/>
      <c r="VOL29" s="6"/>
      <c r="VOM29" s="6"/>
      <c r="VON29" s="6"/>
      <c r="VOO29" s="6"/>
      <c r="VOP29" s="6"/>
      <c r="VOQ29" s="6"/>
      <c r="VOR29" s="6"/>
      <c r="VOS29" s="6"/>
      <c r="VOT29" s="6"/>
      <c r="VOU29" s="6"/>
      <c r="VOV29" s="6"/>
      <c r="VOW29" s="6"/>
      <c r="VOX29" s="6"/>
      <c r="VOY29" s="6"/>
      <c r="VOZ29" s="6"/>
      <c r="VPA29" s="6"/>
      <c r="VPB29" s="6"/>
      <c r="VPC29" s="6"/>
      <c r="VPD29" s="6"/>
      <c r="VPE29" s="6"/>
      <c r="VPF29" s="6"/>
      <c r="VPG29" s="6"/>
      <c r="VPH29" s="6"/>
      <c r="VPI29" s="6"/>
      <c r="VPJ29" s="6"/>
      <c r="VPK29" s="6"/>
      <c r="VPL29" s="6"/>
      <c r="VPM29" s="6"/>
      <c r="VPN29" s="6"/>
      <c r="VPO29" s="6"/>
      <c r="VPP29" s="6"/>
      <c r="VPQ29" s="6"/>
      <c r="VPR29" s="6"/>
      <c r="VPS29" s="6"/>
      <c r="VPT29" s="6"/>
      <c r="VPU29" s="6"/>
      <c r="VPV29" s="6"/>
      <c r="VPW29" s="6"/>
      <c r="VPX29" s="6"/>
      <c r="VPY29" s="6"/>
      <c r="VPZ29" s="6"/>
      <c r="VQA29" s="6"/>
      <c r="VQB29" s="6"/>
      <c r="VQC29" s="6"/>
      <c r="VQD29" s="6"/>
      <c r="VQE29" s="6"/>
      <c r="VQF29" s="6"/>
      <c r="VQG29" s="6"/>
      <c r="VQH29" s="6"/>
      <c r="VQI29" s="6"/>
      <c r="VQJ29" s="6"/>
      <c r="VQK29" s="6"/>
      <c r="VQL29" s="6"/>
      <c r="VQM29" s="6"/>
      <c r="VQN29" s="6"/>
      <c r="VQO29" s="6"/>
      <c r="VQP29" s="6"/>
      <c r="VQQ29" s="6"/>
      <c r="VQR29" s="6"/>
      <c r="VQS29" s="6"/>
      <c r="VQT29" s="6"/>
      <c r="VQU29" s="6"/>
      <c r="VQV29" s="6"/>
      <c r="VQW29" s="6"/>
      <c r="VQX29" s="6"/>
      <c r="VQY29" s="6"/>
      <c r="VQZ29" s="6"/>
      <c r="VRA29" s="6"/>
      <c r="VRB29" s="6"/>
      <c r="VRC29" s="6"/>
      <c r="VRD29" s="6"/>
      <c r="VRE29" s="6"/>
      <c r="VRF29" s="6"/>
      <c r="VRG29" s="6"/>
      <c r="VRH29" s="6"/>
      <c r="VRI29" s="6"/>
      <c r="VRJ29" s="6"/>
      <c r="VRK29" s="6"/>
      <c r="VRL29" s="6"/>
      <c r="VRM29" s="6"/>
      <c r="VRN29" s="6"/>
      <c r="VRO29" s="6"/>
      <c r="VRP29" s="6"/>
      <c r="VRQ29" s="6"/>
      <c r="VRR29" s="6"/>
      <c r="VRS29" s="6"/>
      <c r="VRT29" s="6"/>
      <c r="VRU29" s="6"/>
      <c r="VRV29" s="6"/>
      <c r="VRW29" s="6"/>
      <c r="VRX29" s="6"/>
      <c r="VRY29" s="6"/>
      <c r="VRZ29" s="6"/>
      <c r="VSA29" s="6"/>
      <c r="VSB29" s="6"/>
      <c r="VSC29" s="6"/>
      <c r="VSD29" s="6"/>
      <c r="VSE29" s="6"/>
      <c r="VSF29" s="6"/>
      <c r="VSG29" s="6"/>
      <c r="VSH29" s="6"/>
      <c r="VSI29" s="6"/>
      <c r="VSJ29" s="6"/>
      <c r="VSK29" s="6"/>
      <c r="VSL29" s="6"/>
      <c r="VSM29" s="6"/>
      <c r="VSN29" s="6"/>
      <c r="VSO29" s="6"/>
      <c r="VSP29" s="6"/>
      <c r="VSQ29" s="6"/>
      <c r="VSR29" s="6"/>
      <c r="VSS29" s="6"/>
      <c r="VST29" s="6"/>
      <c r="VSU29" s="6"/>
      <c r="VSV29" s="6"/>
      <c r="VSW29" s="6"/>
      <c r="VSX29" s="6"/>
      <c r="VSY29" s="6"/>
      <c r="VSZ29" s="6"/>
      <c r="VTA29" s="6"/>
      <c r="VTB29" s="6"/>
      <c r="VTC29" s="6"/>
      <c r="VTD29" s="6"/>
      <c r="VTE29" s="6"/>
      <c r="VTF29" s="6"/>
      <c r="VTG29" s="6"/>
      <c r="VTH29" s="6"/>
      <c r="VTI29" s="6"/>
      <c r="VTJ29" s="6"/>
      <c r="VTK29" s="6"/>
      <c r="VTL29" s="6"/>
      <c r="VTM29" s="6"/>
      <c r="VTN29" s="6"/>
      <c r="VTO29" s="6"/>
      <c r="VTP29" s="6"/>
      <c r="VTQ29" s="6"/>
      <c r="VTR29" s="6"/>
      <c r="VTS29" s="6"/>
      <c r="VTT29" s="6"/>
      <c r="VTU29" s="6"/>
      <c r="VTV29" s="6"/>
      <c r="VTW29" s="6"/>
      <c r="VTX29" s="6"/>
      <c r="VTY29" s="6"/>
      <c r="VTZ29" s="6"/>
      <c r="VUA29" s="6"/>
      <c r="VUB29" s="6"/>
      <c r="VUC29" s="6"/>
      <c r="VUD29" s="6"/>
      <c r="VUE29" s="6"/>
      <c r="VUF29" s="6"/>
      <c r="VUG29" s="6"/>
      <c r="VUH29" s="6"/>
      <c r="VUI29" s="6"/>
      <c r="VUJ29" s="6"/>
      <c r="VUK29" s="6"/>
      <c r="VUL29" s="6"/>
      <c r="VUM29" s="6"/>
      <c r="VUN29" s="6"/>
      <c r="VUO29" s="6"/>
      <c r="VUP29" s="6"/>
      <c r="VUQ29" s="6"/>
      <c r="VUR29" s="6"/>
      <c r="VUS29" s="6"/>
      <c r="VUT29" s="6"/>
      <c r="VUU29" s="6"/>
      <c r="VUV29" s="6"/>
      <c r="VUW29" s="6"/>
      <c r="VUX29" s="6"/>
      <c r="VUY29" s="6"/>
      <c r="VUZ29" s="6"/>
      <c r="VVA29" s="6"/>
      <c r="VVB29" s="6"/>
      <c r="VVC29" s="6"/>
      <c r="VVD29" s="6"/>
      <c r="VVE29" s="6"/>
      <c r="VVF29" s="6"/>
      <c r="VVG29" s="6"/>
      <c r="VVH29" s="6"/>
      <c r="VVI29" s="6"/>
      <c r="VVJ29" s="6"/>
      <c r="VVK29" s="6"/>
      <c r="VVL29" s="6"/>
      <c r="VVM29" s="6"/>
      <c r="VVN29" s="6"/>
      <c r="VVO29" s="6"/>
      <c r="VVP29" s="6"/>
      <c r="VVQ29" s="6"/>
      <c r="VVR29" s="6"/>
      <c r="VVS29" s="6"/>
      <c r="VVT29" s="6"/>
      <c r="VVU29" s="6"/>
      <c r="VVV29" s="6"/>
      <c r="VVW29" s="6"/>
      <c r="VVX29" s="6"/>
      <c r="VVY29" s="6"/>
      <c r="VVZ29" s="6"/>
      <c r="VWA29" s="6"/>
      <c r="VWB29" s="6"/>
      <c r="VWC29" s="6"/>
      <c r="VWD29" s="6"/>
      <c r="VWE29" s="6"/>
      <c r="VWF29" s="6"/>
      <c r="VWG29" s="6"/>
      <c r="VWH29" s="6"/>
      <c r="VWI29" s="6"/>
      <c r="VWJ29" s="6"/>
      <c r="VWK29" s="6"/>
      <c r="VWL29" s="6"/>
      <c r="VWM29" s="6"/>
      <c r="VWN29" s="6"/>
      <c r="VWO29" s="6"/>
      <c r="VWP29" s="6"/>
      <c r="VWQ29" s="6"/>
      <c r="VWR29" s="6"/>
      <c r="VWS29" s="6"/>
      <c r="VWT29" s="6"/>
      <c r="VWU29" s="6"/>
      <c r="VWV29" s="6"/>
      <c r="VWW29" s="6"/>
      <c r="VWX29" s="6"/>
      <c r="VWY29" s="6"/>
      <c r="VWZ29" s="6"/>
      <c r="VXA29" s="6"/>
      <c r="VXB29" s="6"/>
      <c r="VXC29" s="6"/>
      <c r="VXD29" s="6"/>
      <c r="VXE29" s="6"/>
      <c r="VXF29" s="6"/>
      <c r="VXG29" s="6"/>
      <c r="VXH29" s="6"/>
      <c r="VXI29" s="6"/>
      <c r="VXJ29" s="6"/>
      <c r="VXK29" s="6"/>
      <c r="VXL29" s="6"/>
      <c r="VXM29" s="6"/>
      <c r="VXN29" s="6"/>
      <c r="VXO29" s="6"/>
      <c r="VXP29" s="6"/>
      <c r="VXQ29" s="6"/>
      <c r="VXR29" s="6"/>
      <c r="VXS29" s="6"/>
      <c r="VXT29" s="6"/>
      <c r="VXU29" s="6"/>
      <c r="VXV29" s="6"/>
      <c r="VXW29" s="6"/>
      <c r="VXX29" s="6"/>
      <c r="VXY29" s="6"/>
      <c r="VXZ29" s="6"/>
      <c r="VYA29" s="6"/>
      <c r="VYB29" s="6"/>
      <c r="VYC29" s="6"/>
      <c r="VYD29" s="6"/>
      <c r="VYE29" s="6"/>
      <c r="VYF29" s="6"/>
      <c r="VYG29" s="6"/>
      <c r="VYH29" s="6"/>
      <c r="VYI29" s="6"/>
      <c r="VYJ29" s="6"/>
      <c r="VYK29" s="6"/>
      <c r="VYL29" s="6"/>
      <c r="VYM29" s="6"/>
      <c r="VYN29" s="6"/>
      <c r="VYO29" s="6"/>
      <c r="VYP29" s="6"/>
      <c r="VYQ29" s="6"/>
      <c r="VYR29" s="6"/>
      <c r="VYS29" s="6"/>
      <c r="VYT29" s="6"/>
      <c r="VYU29" s="6"/>
      <c r="VYV29" s="6"/>
      <c r="VYW29" s="6"/>
      <c r="VYX29" s="6"/>
      <c r="VYY29" s="6"/>
      <c r="VYZ29" s="6"/>
      <c r="VZA29" s="6"/>
      <c r="VZB29" s="6"/>
      <c r="VZC29" s="6"/>
      <c r="VZD29" s="6"/>
      <c r="VZE29" s="6"/>
      <c r="VZF29" s="6"/>
      <c r="VZG29" s="6"/>
      <c r="VZH29" s="6"/>
      <c r="VZI29" s="6"/>
      <c r="VZJ29" s="6"/>
      <c r="VZK29" s="6"/>
      <c r="VZL29" s="6"/>
      <c r="VZM29" s="6"/>
      <c r="VZN29" s="6"/>
      <c r="VZO29" s="6"/>
      <c r="VZP29" s="6"/>
      <c r="VZQ29" s="6"/>
      <c r="VZR29" s="6"/>
      <c r="VZS29" s="6"/>
      <c r="VZT29" s="6"/>
      <c r="VZU29" s="6"/>
      <c r="VZV29" s="6"/>
      <c r="VZW29" s="6"/>
      <c r="VZX29" s="6"/>
      <c r="VZY29" s="6"/>
      <c r="VZZ29" s="6"/>
      <c r="WAA29" s="6"/>
      <c r="WAB29" s="6"/>
      <c r="WAC29" s="6"/>
      <c r="WAD29" s="6"/>
      <c r="WAE29" s="6"/>
      <c r="WAF29" s="6"/>
      <c r="WAG29" s="6"/>
      <c r="WAH29" s="6"/>
      <c r="WAI29" s="6"/>
      <c r="WAJ29" s="6"/>
      <c r="WAK29" s="6"/>
      <c r="WAL29" s="6"/>
      <c r="WAM29" s="6"/>
      <c r="WAN29" s="6"/>
      <c r="WAO29" s="6"/>
      <c r="WAP29" s="6"/>
      <c r="WAQ29" s="6"/>
      <c r="WAR29" s="6"/>
      <c r="WAS29" s="6"/>
      <c r="WAT29" s="6"/>
      <c r="WAU29" s="6"/>
      <c r="WAV29" s="6"/>
      <c r="WAW29" s="6"/>
      <c r="WAX29" s="6"/>
      <c r="WAY29" s="6"/>
      <c r="WAZ29" s="6"/>
      <c r="WBA29" s="6"/>
      <c r="WBB29" s="6"/>
      <c r="WBC29" s="6"/>
      <c r="WBD29" s="6"/>
      <c r="WBE29" s="6"/>
      <c r="WBF29" s="6"/>
      <c r="WBG29" s="6"/>
      <c r="WBH29" s="6"/>
      <c r="WBI29" s="6"/>
      <c r="WBJ29" s="6"/>
      <c r="WBK29" s="6"/>
      <c r="WBL29" s="6"/>
      <c r="WBM29" s="6"/>
      <c r="WBN29" s="6"/>
      <c r="WBO29" s="6"/>
      <c r="WBP29" s="6"/>
      <c r="WBQ29" s="6"/>
      <c r="WBR29" s="6"/>
      <c r="WBS29" s="6"/>
      <c r="WBT29" s="6"/>
      <c r="WBU29" s="6"/>
      <c r="WBV29" s="6"/>
      <c r="WBW29" s="6"/>
      <c r="WBX29" s="6"/>
      <c r="WBY29" s="6"/>
      <c r="WBZ29" s="6"/>
      <c r="WCA29" s="6"/>
      <c r="WCB29" s="6"/>
      <c r="WCC29" s="6"/>
      <c r="WCD29" s="6"/>
      <c r="WCE29" s="6"/>
      <c r="WCF29" s="6"/>
      <c r="WCG29" s="6"/>
      <c r="WCH29" s="6"/>
      <c r="WCI29" s="6"/>
      <c r="WCJ29" s="6"/>
      <c r="WCK29" s="6"/>
      <c r="WCL29" s="6"/>
      <c r="WCM29" s="6"/>
      <c r="WCN29" s="6"/>
      <c r="WCO29" s="6"/>
      <c r="WCP29" s="6"/>
      <c r="WCQ29" s="6"/>
      <c r="WCR29" s="6"/>
      <c r="WCS29" s="6"/>
      <c r="WCT29" s="6"/>
      <c r="WCU29" s="6"/>
      <c r="WCV29" s="6"/>
      <c r="WCW29" s="6"/>
      <c r="WCX29" s="6"/>
      <c r="WCY29" s="6"/>
      <c r="WCZ29" s="6"/>
      <c r="WDA29" s="6"/>
      <c r="WDB29" s="6"/>
      <c r="WDC29" s="6"/>
      <c r="WDD29" s="6"/>
      <c r="WDE29" s="6"/>
      <c r="WDF29" s="6"/>
      <c r="WDG29" s="6"/>
      <c r="WDH29" s="6"/>
      <c r="WDI29" s="6"/>
      <c r="WDJ29" s="6"/>
      <c r="WDK29" s="6"/>
      <c r="WDL29" s="6"/>
      <c r="WDM29" s="6"/>
      <c r="WDN29" s="6"/>
      <c r="WDO29" s="6"/>
      <c r="WDP29" s="6"/>
      <c r="WDQ29" s="6"/>
      <c r="WDR29" s="6"/>
      <c r="WDS29" s="6"/>
      <c r="WDT29" s="6"/>
      <c r="WDU29" s="6"/>
      <c r="WDV29" s="6"/>
      <c r="WDW29" s="6"/>
      <c r="WDX29" s="6"/>
      <c r="WDY29" s="6"/>
      <c r="WDZ29" s="6"/>
      <c r="WEA29" s="6"/>
      <c r="WEB29" s="6"/>
      <c r="WEC29" s="6"/>
      <c r="WED29" s="6"/>
      <c r="WEE29" s="6"/>
      <c r="WEF29" s="6"/>
      <c r="WEG29" s="6"/>
      <c r="WEH29" s="6"/>
      <c r="WEI29" s="6"/>
      <c r="WEJ29" s="6"/>
      <c r="WEK29" s="6"/>
      <c r="WEL29" s="6"/>
      <c r="WEM29" s="6"/>
      <c r="WEN29" s="6"/>
      <c r="WEO29" s="6"/>
      <c r="WEP29" s="6"/>
      <c r="WEQ29" s="6"/>
      <c r="WER29" s="6"/>
      <c r="WES29" s="6"/>
      <c r="WET29" s="6"/>
      <c r="WEU29" s="6"/>
      <c r="WEV29" s="6"/>
      <c r="WEW29" s="6"/>
      <c r="WEX29" s="6"/>
      <c r="WEY29" s="6"/>
      <c r="WEZ29" s="6"/>
      <c r="WFA29" s="6"/>
      <c r="WFB29" s="6"/>
      <c r="WFC29" s="6"/>
      <c r="WFD29" s="6"/>
      <c r="WFE29" s="6"/>
      <c r="WFF29" s="6"/>
      <c r="WFG29" s="6"/>
      <c r="WFH29" s="6"/>
      <c r="WFI29" s="6"/>
      <c r="WFJ29" s="6"/>
      <c r="WFK29" s="6"/>
      <c r="WFL29" s="6"/>
      <c r="WFM29" s="6"/>
      <c r="WFN29" s="6"/>
      <c r="WFO29" s="6"/>
      <c r="WFP29" s="6"/>
      <c r="WFQ29" s="6"/>
      <c r="WFR29" s="6"/>
      <c r="WFS29" s="6"/>
      <c r="WFT29" s="6"/>
      <c r="WFU29" s="6"/>
      <c r="WFV29" s="6"/>
      <c r="WFW29" s="6"/>
      <c r="WFX29" s="6"/>
      <c r="WFY29" s="6"/>
      <c r="WFZ29" s="6"/>
      <c r="WGA29" s="6"/>
      <c r="WGB29" s="6"/>
      <c r="WGC29" s="6"/>
      <c r="WGD29" s="6"/>
      <c r="WGE29" s="6"/>
      <c r="WGF29" s="6"/>
      <c r="WGG29" s="6"/>
      <c r="WGH29" s="6"/>
      <c r="WGI29" s="6"/>
      <c r="WGJ29" s="6"/>
      <c r="WGK29" s="6"/>
      <c r="WGL29" s="6"/>
      <c r="WGM29" s="6"/>
      <c r="WGN29" s="6"/>
      <c r="WGO29" s="6"/>
      <c r="WGP29" s="6"/>
      <c r="WGQ29" s="6"/>
      <c r="WGR29" s="6"/>
      <c r="WGS29" s="6"/>
      <c r="WGT29" s="6"/>
      <c r="WGU29" s="6"/>
      <c r="WGV29" s="6"/>
      <c r="WGW29" s="6"/>
      <c r="WGX29" s="6"/>
      <c r="WGY29" s="6"/>
      <c r="WGZ29" s="6"/>
      <c r="WHA29" s="6"/>
      <c r="WHB29" s="6"/>
      <c r="WHC29" s="6"/>
      <c r="WHD29" s="6"/>
      <c r="WHE29" s="6"/>
      <c r="WHF29" s="6"/>
      <c r="WHG29" s="6"/>
      <c r="WHH29" s="6"/>
      <c r="WHI29" s="6"/>
      <c r="WHJ29" s="6"/>
      <c r="WHK29" s="6"/>
      <c r="WHL29" s="6"/>
      <c r="WHM29" s="6"/>
      <c r="WHN29" s="6"/>
      <c r="WHO29" s="6"/>
      <c r="WHP29" s="6"/>
      <c r="WHQ29" s="6"/>
      <c r="WHR29" s="6"/>
      <c r="WHS29" s="6"/>
      <c r="WHT29" s="6"/>
      <c r="WHU29" s="6"/>
      <c r="WHV29" s="6"/>
      <c r="WHW29" s="6"/>
      <c r="WHX29" s="6"/>
      <c r="WHY29" s="6"/>
      <c r="WHZ29" s="6"/>
      <c r="WIA29" s="6"/>
      <c r="WIB29" s="6"/>
      <c r="WIC29" s="6"/>
      <c r="WID29" s="6"/>
      <c r="WIE29" s="6"/>
      <c r="WIF29" s="6"/>
      <c r="WIG29" s="6"/>
      <c r="WIH29" s="6"/>
      <c r="WII29" s="6"/>
      <c r="WIJ29" s="6"/>
      <c r="WIK29" s="6"/>
      <c r="WIL29" s="6"/>
      <c r="WIM29" s="6"/>
      <c r="WIN29" s="6"/>
      <c r="WIO29" s="6"/>
      <c r="WIP29" s="6"/>
      <c r="WIQ29" s="6"/>
      <c r="WIR29" s="6"/>
      <c r="WIS29" s="6"/>
      <c r="WIT29" s="6"/>
      <c r="WIU29" s="6"/>
      <c r="WIV29" s="6"/>
      <c r="WIW29" s="6"/>
      <c r="WIX29" s="6"/>
      <c r="WIY29" s="6"/>
      <c r="WIZ29" s="6"/>
      <c r="WJA29" s="6"/>
      <c r="WJB29" s="6"/>
      <c r="WJC29" s="6"/>
      <c r="WJD29" s="6"/>
      <c r="WJE29" s="6"/>
      <c r="WJF29" s="6"/>
      <c r="WJG29" s="6"/>
      <c r="WJH29" s="6"/>
      <c r="WJI29" s="6"/>
      <c r="WJJ29" s="6"/>
      <c r="WJK29" s="6"/>
      <c r="WJL29" s="6"/>
      <c r="WJM29" s="6"/>
      <c r="WJN29" s="6"/>
      <c r="WJO29" s="6"/>
      <c r="WJP29" s="6"/>
      <c r="WJQ29" s="6"/>
      <c r="WJR29" s="6"/>
      <c r="WJS29" s="6"/>
      <c r="WJT29" s="6"/>
      <c r="WJU29" s="6"/>
      <c r="WJV29" s="6"/>
      <c r="WJW29" s="6"/>
      <c r="WJX29" s="6"/>
      <c r="WJY29" s="6"/>
      <c r="WJZ29" s="6"/>
      <c r="WKA29" s="6"/>
      <c r="WKB29" s="6"/>
      <c r="WKC29" s="6"/>
      <c r="WKD29" s="6"/>
      <c r="WKE29" s="6"/>
      <c r="WKF29" s="6"/>
      <c r="WKG29" s="6"/>
      <c r="WKH29" s="6"/>
      <c r="WKI29" s="6"/>
      <c r="WKJ29" s="6"/>
      <c r="WKK29" s="6"/>
      <c r="WKL29" s="6"/>
      <c r="WKM29" s="6"/>
      <c r="WKN29" s="6"/>
      <c r="WKO29" s="6"/>
      <c r="WKP29" s="6"/>
      <c r="WKQ29" s="6"/>
      <c r="WKR29" s="6"/>
      <c r="WKS29" s="6"/>
      <c r="WKT29" s="6"/>
      <c r="WKU29" s="6"/>
      <c r="WKV29" s="6"/>
      <c r="WKW29" s="6"/>
      <c r="WKX29" s="6"/>
      <c r="WKY29" s="6"/>
      <c r="WKZ29" s="6"/>
      <c r="WLA29" s="6"/>
      <c r="WLB29" s="6"/>
      <c r="WLC29" s="6"/>
      <c r="WLD29" s="6"/>
      <c r="WLE29" s="6"/>
      <c r="WLF29" s="6"/>
      <c r="WLG29" s="6"/>
      <c r="WLH29" s="6"/>
      <c r="WLI29" s="6"/>
      <c r="WLJ29" s="6"/>
      <c r="WLK29" s="6"/>
      <c r="WLL29" s="6"/>
      <c r="WLM29" s="6"/>
      <c r="WLN29" s="6"/>
      <c r="WLO29" s="6"/>
      <c r="WLP29" s="6"/>
      <c r="WLQ29" s="6"/>
      <c r="WLR29" s="6"/>
      <c r="WLS29" s="6"/>
      <c r="WLT29" s="6"/>
      <c r="WLU29" s="6"/>
      <c r="WLV29" s="6"/>
      <c r="WLW29" s="6"/>
      <c r="WLX29" s="6"/>
      <c r="WLY29" s="6"/>
      <c r="WLZ29" s="6"/>
      <c r="WMA29" s="6"/>
      <c r="WMB29" s="6"/>
      <c r="WMC29" s="6"/>
      <c r="WMD29" s="6"/>
      <c r="WME29" s="6"/>
      <c r="WMF29" s="6"/>
      <c r="WMG29" s="6"/>
      <c r="WMH29" s="6"/>
      <c r="WMI29" s="6"/>
      <c r="WMJ29" s="6"/>
      <c r="WMK29" s="6"/>
      <c r="WML29" s="6"/>
      <c r="WMM29" s="6"/>
      <c r="WMN29" s="6"/>
      <c r="WMO29" s="6"/>
      <c r="WMP29" s="6"/>
      <c r="WMQ29" s="6"/>
      <c r="WMR29" s="6"/>
      <c r="WMS29" s="6"/>
      <c r="WMT29" s="6"/>
      <c r="WMU29" s="6"/>
      <c r="WMV29" s="6"/>
      <c r="WMW29" s="6"/>
      <c r="WMX29" s="6"/>
      <c r="WMY29" s="6"/>
      <c r="WMZ29" s="6"/>
      <c r="WNA29" s="6"/>
      <c r="WNB29" s="6"/>
      <c r="WNC29" s="6"/>
      <c r="WND29" s="6"/>
      <c r="WNE29" s="6"/>
      <c r="WNF29" s="6"/>
      <c r="WNG29" s="6"/>
      <c r="WNH29" s="6"/>
      <c r="WNI29" s="6"/>
      <c r="WNJ29" s="6"/>
      <c r="WNK29" s="6"/>
      <c r="WNL29" s="6"/>
      <c r="WNM29" s="6"/>
      <c r="WNN29" s="6"/>
      <c r="WNO29" s="6"/>
      <c r="WNP29" s="6"/>
      <c r="WNQ29" s="6"/>
      <c r="WNR29" s="6"/>
      <c r="WNS29" s="6"/>
      <c r="WNT29" s="6"/>
      <c r="WNU29" s="6"/>
      <c r="WNV29" s="6"/>
      <c r="WNW29" s="6"/>
      <c r="WNX29" s="6"/>
      <c r="WNY29" s="6"/>
      <c r="WNZ29" s="6"/>
      <c r="WOA29" s="6"/>
      <c r="WOB29" s="6"/>
      <c r="WOC29" s="6"/>
      <c r="WOD29" s="6"/>
      <c r="WOE29" s="6"/>
      <c r="WOF29" s="6"/>
      <c r="WOG29" s="6"/>
      <c r="WOH29" s="6"/>
      <c r="WOI29" s="6"/>
      <c r="WOJ29" s="6"/>
      <c r="WOK29" s="6"/>
      <c r="WOL29" s="6"/>
      <c r="WOM29" s="6"/>
      <c r="WON29" s="6"/>
      <c r="WOO29" s="6"/>
      <c r="WOP29" s="6"/>
      <c r="WOQ29" s="6"/>
      <c r="WOR29" s="6"/>
      <c r="WOS29" s="6"/>
      <c r="WOT29" s="6"/>
      <c r="WOU29" s="6"/>
      <c r="WOV29" s="6"/>
      <c r="WOW29" s="6"/>
      <c r="WOX29" s="6"/>
      <c r="WOY29" s="6"/>
      <c r="WOZ29" s="6"/>
      <c r="WPA29" s="6"/>
      <c r="WPB29" s="6"/>
      <c r="WPC29" s="6"/>
      <c r="WPD29" s="6"/>
      <c r="WPE29" s="6"/>
      <c r="WPF29" s="6"/>
      <c r="WPG29" s="6"/>
      <c r="WPH29" s="6"/>
      <c r="WPI29" s="6"/>
      <c r="WPJ29" s="6"/>
      <c r="WPK29" s="6"/>
      <c r="WPL29" s="6"/>
      <c r="WPM29" s="6"/>
      <c r="WPN29" s="6"/>
      <c r="WPO29" s="6"/>
      <c r="WPP29" s="6"/>
      <c r="WPQ29" s="6"/>
      <c r="WPR29" s="6"/>
      <c r="WPS29" s="6"/>
      <c r="WPT29" s="6"/>
      <c r="WPU29" s="6"/>
      <c r="WPV29" s="6"/>
      <c r="WPW29" s="6"/>
      <c r="WPX29" s="6"/>
      <c r="WPY29" s="6"/>
      <c r="WPZ29" s="6"/>
      <c r="WQA29" s="6"/>
      <c r="WQB29" s="6"/>
      <c r="WQC29" s="6"/>
      <c r="WQD29" s="6"/>
      <c r="WQE29" s="6"/>
      <c r="WQF29" s="6"/>
      <c r="WQG29" s="6"/>
      <c r="WQH29" s="6"/>
      <c r="WQI29" s="6"/>
      <c r="WQJ29" s="6"/>
      <c r="WQK29" s="6"/>
      <c r="WQL29" s="6"/>
      <c r="WQM29" s="6"/>
      <c r="WQN29" s="6"/>
      <c r="WQO29" s="6"/>
      <c r="WQP29" s="6"/>
      <c r="WQQ29" s="6"/>
      <c r="WQR29" s="6"/>
      <c r="WQS29" s="6"/>
      <c r="WQT29" s="6"/>
      <c r="WQU29" s="6"/>
      <c r="WQV29" s="6"/>
      <c r="WQW29" s="6"/>
      <c r="WQX29" s="6"/>
      <c r="WQY29" s="6"/>
      <c r="WQZ29" s="6"/>
      <c r="WRA29" s="6"/>
      <c r="WRB29" s="6"/>
      <c r="WRC29" s="6"/>
      <c r="WRD29" s="6"/>
      <c r="WRE29" s="6"/>
      <c r="WRF29" s="6"/>
      <c r="WRG29" s="6"/>
      <c r="WRH29" s="6"/>
      <c r="WRI29" s="6"/>
      <c r="WRJ29" s="6"/>
      <c r="WRK29" s="6"/>
      <c r="WRL29" s="6"/>
      <c r="WRM29" s="6"/>
      <c r="WRN29" s="6"/>
      <c r="WRO29" s="6"/>
      <c r="WRP29" s="6"/>
      <c r="WRQ29" s="6"/>
      <c r="WRR29" s="6"/>
      <c r="WRS29" s="6"/>
      <c r="WRT29" s="6"/>
      <c r="WRU29" s="6"/>
      <c r="WRV29" s="6"/>
      <c r="WRW29" s="6"/>
      <c r="WRX29" s="6"/>
      <c r="WRY29" s="6"/>
      <c r="WRZ29" s="6"/>
      <c r="WSA29" s="6"/>
      <c r="WSB29" s="6"/>
      <c r="WSC29" s="6"/>
      <c r="WSD29" s="6"/>
      <c r="WSE29" s="6"/>
      <c r="WSF29" s="6"/>
      <c r="WSG29" s="6"/>
      <c r="WSH29" s="6"/>
      <c r="WSI29" s="6"/>
      <c r="WSJ29" s="6"/>
      <c r="WSK29" s="6"/>
      <c r="WSL29" s="6"/>
      <c r="WSM29" s="6"/>
      <c r="WSN29" s="6"/>
      <c r="WSO29" s="6"/>
      <c r="WSP29" s="6"/>
      <c r="WSQ29" s="6"/>
      <c r="WSR29" s="6"/>
      <c r="WSS29" s="6"/>
      <c r="WST29" s="6"/>
      <c r="WSU29" s="6"/>
      <c r="WSV29" s="6"/>
      <c r="WSW29" s="6"/>
      <c r="WSX29" s="6"/>
      <c r="WSY29" s="6"/>
      <c r="WSZ29" s="6"/>
      <c r="WTA29" s="6"/>
      <c r="WTB29" s="6"/>
      <c r="WTC29" s="6"/>
      <c r="WTD29" s="6"/>
      <c r="WTE29" s="6"/>
      <c r="WTF29" s="6"/>
      <c r="WTG29" s="6"/>
      <c r="WTH29" s="6"/>
      <c r="WTI29" s="6"/>
      <c r="WTJ29" s="6"/>
      <c r="WTK29" s="6"/>
      <c r="WTL29" s="6"/>
      <c r="WTM29" s="6"/>
      <c r="WTN29" s="6"/>
      <c r="WTO29" s="6"/>
      <c r="WTP29" s="6"/>
      <c r="WTQ29" s="6"/>
      <c r="WTR29" s="6"/>
      <c r="WTS29" s="6"/>
      <c r="WTT29" s="6"/>
      <c r="WTU29" s="6"/>
      <c r="WTV29" s="6"/>
      <c r="WTW29" s="6"/>
      <c r="WTX29" s="6"/>
      <c r="WTY29" s="6"/>
      <c r="WTZ29" s="6"/>
      <c r="WUA29" s="6"/>
      <c r="WUB29" s="6"/>
      <c r="WUC29" s="6"/>
      <c r="WUD29" s="6"/>
      <c r="WUE29" s="6"/>
      <c r="WUF29" s="6"/>
      <c r="WUG29" s="6"/>
      <c r="WUH29" s="6"/>
      <c r="WUI29" s="6"/>
      <c r="WUJ29" s="6"/>
      <c r="WUK29" s="6"/>
      <c r="WUL29" s="6"/>
      <c r="WUM29" s="6"/>
      <c r="WUN29" s="6"/>
      <c r="WUO29" s="6"/>
      <c r="WUP29" s="6"/>
      <c r="WUQ29" s="6"/>
      <c r="WUR29" s="6"/>
      <c r="WUS29" s="6"/>
      <c r="WUT29" s="6"/>
      <c r="WUU29" s="6"/>
      <c r="WUV29" s="6"/>
      <c r="WUW29" s="6"/>
      <c r="WUX29" s="6"/>
      <c r="WUY29" s="6"/>
      <c r="WUZ29" s="6"/>
      <c r="WVA29" s="6"/>
      <c r="WVB29" s="6"/>
      <c r="WVC29" s="6"/>
      <c r="WVD29" s="6"/>
      <c r="WVE29" s="6"/>
      <c r="WVF29" s="6"/>
      <c r="WVG29" s="6"/>
      <c r="WVH29" s="6"/>
      <c r="WVI29" s="6"/>
      <c r="WVJ29" s="6"/>
      <c r="WVK29" s="6"/>
      <c r="WVL29" s="6"/>
      <c r="WVM29" s="6"/>
      <c r="WVN29" s="6"/>
      <c r="WVO29" s="6"/>
      <c r="WVP29" s="6"/>
      <c r="WVQ29" s="6"/>
      <c r="WVR29" s="6"/>
      <c r="WVS29" s="6"/>
      <c r="WVT29" s="6"/>
      <c r="WVU29" s="6"/>
      <c r="WVV29" s="6"/>
      <c r="WVW29" s="6"/>
      <c r="WVX29" s="6"/>
      <c r="WVY29" s="6"/>
      <c r="WVZ29" s="6"/>
      <c r="WWA29" s="6"/>
      <c r="WWB29" s="6"/>
      <c r="WWC29" s="6"/>
      <c r="WWD29" s="6"/>
      <c r="WWE29" s="6"/>
      <c r="WWF29" s="6"/>
      <c r="WWG29" s="6"/>
      <c r="WWH29" s="6"/>
      <c r="WWI29" s="6"/>
      <c r="WWJ29" s="6"/>
      <c r="WWK29" s="6"/>
      <c r="WWL29" s="6"/>
      <c r="WWM29" s="6"/>
      <c r="WWN29" s="6"/>
      <c r="WWO29" s="6"/>
      <c r="WWP29" s="6"/>
      <c r="WWQ29" s="6"/>
      <c r="WWR29" s="6"/>
      <c r="WWS29" s="6"/>
      <c r="WWT29" s="6"/>
      <c r="WWU29" s="6"/>
      <c r="WWV29" s="6"/>
      <c r="WWW29" s="6"/>
      <c r="WWX29" s="6"/>
      <c r="WWY29" s="6"/>
      <c r="WWZ29" s="6"/>
      <c r="WXA29" s="6"/>
      <c r="WXB29" s="6"/>
      <c r="WXC29" s="6"/>
      <c r="WXD29" s="6"/>
      <c r="WXE29" s="6"/>
      <c r="WXF29" s="6"/>
      <c r="WXG29" s="6"/>
      <c r="WXH29" s="6"/>
      <c r="WXI29" s="6"/>
      <c r="WXJ29" s="6"/>
      <c r="WXK29" s="6"/>
      <c r="WXL29" s="6"/>
      <c r="WXM29" s="6"/>
      <c r="WXN29" s="6"/>
      <c r="WXO29" s="6"/>
      <c r="WXP29" s="6"/>
      <c r="WXQ29" s="6"/>
      <c r="WXR29" s="6"/>
      <c r="WXS29" s="6"/>
      <c r="WXT29" s="6"/>
      <c r="WXU29" s="6"/>
      <c r="WXV29" s="6"/>
      <c r="WXW29" s="6"/>
      <c r="WXX29" s="6"/>
      <c r="WXY29" s="6"/>
      <c r="WXZ29" s="6"/>
      <c r="WYA29" s="6"/>
      <c r="WYB29" s="6"/>
      <c r="WYC29" s="6"/>
      <c r="WYD29" s="6"/>
      <c r="WYE29" s="6"/>
      <c r="WYF29" s="6"/>
      <c r="WYG29" s="6"/>
      <c r="WYH29" s="6"/>
      <c r="WYI29" s="6"/>
      <c r="WYJ29" s="6"/>
      <c r="WYK29" s="6"/>
      <c r="WYL29" s="6"/>
      <c r="WYM29" s="6"/>
      <c r="WYN29" s="6"/>
      <c r="WYO29" s="6"/>
      <c r="WYP29" s="6"/>
      <c r="WYQ29" s="6"/>
      <c r="WYR29" s="6"/>
      <c r="WYS29" s="6"/>
      <c r="WYT29" s="6"/>
      <c r="WYU29" s="6"/>
      <c r="WYV29" s="6"/>
      <c r="WYW29" s="6"/>
      <c r="WYX29" s="6"/>
      <c r="WYY29" s="6"/>
      <c r="WYZ29" s="6"/>
      <c r="WZA29" s="6"/>
      <c r="WZB29" s="6"/>
      <c r="WZC29" s="6"/>
      <c r="WZD29" s="6"/>
      <c r="WZE29" s="6"/>
      <c r="WZF29" s="6"/>
      <c r="WZG29" s="6"/>
      <c r="WZH29" s="6"/>
      <c r="WZI29" s="6"/>
      <c r="WZJ29" s="6"/>
      <c r="WZK29" s="6"/>
      <c r="WZL29" s="6"/>
      <c r="WZM29" s="6"/>
      <c r="WZN29" s="6"/>
      <c r="WZO29" s="6"/>
      <c r="WZP29" s="6"/>
      <c r="WZQ29" s="6"/>
      <c r="WZR29" s="6"/>
      <c r="WZS29" s="6"/>
      <c r="WZT29" s="6"/>
      <c r="WZU29" s="6"/>
      <c r="WZV29" s="6"/>
      <c r="WZW29" s="6"/>
      <c r="WZX29" s="6"/>
      <c r="WZY29" s="6"/>
      <c r="WZZ29" s="6"/>
      <c r="XAA29" s="6"/>
      <c r="XAB29" s="6"/>
      <c r="XAC29" s="6"/>
      <c r="XAD29" s="6"/>
      <c r="XAE29" s="6"/>
      <c r="XAF29" s="6"/>
      <c r="XAG29" s="6"/>
      <c r="XAH29" s="6"/>
      <c r="XAI29" s="6"/>
      <c r="XAJ29" s="6"/>
      <c r="XAK29" s="6"/>
      <c r="XAL29" s="6"/>
      <c r="XAM29" s="6"/>
      <c r="XAN29" s="6"/>
      <c r="XAO29" s="6"/>
      <c r="XAP29" s="6"/>
      <c r="XAQ29" s="6"/>
      <c r="XAR29" s="6"/>
      <c r="XAS29" s="6"/>
      <c r="XAT29" s="6"/>
      <c r="XAU29" s="6"/>
      <c r="XAV29" s="6"/>
      <c r="XAW29" s="6"/>
      <c r="XAX29" s="6"/>
      <c r="XAY29" s="6"/>
      <c r="XAZ29" s="6"/>
      <c r="XBA29" s="6"/>
      <c r="XBB29" s="6"/>
      <c r="XBC29" s="6"/>
      <c r="XBD29" s="6"/>
      <c r="XBE29" s="6"/>
      <c r="XBF29" s="6"/>
      <c r="XBG29" s="6"/>
      <c r="XBH29" s="6"/>
      <c r="XBI29" s="6"/>
      <c r="XBJ29" s="6"/>
      <c r="XBK29" s="6"/>
      <c r="XBL29" s="6"/>
      <c r="XBM29" s="6"/>
      <c r="XBN29" s="6"/>
      <c r="XBO29" s="6"/>
      <c r="XBP29" s="6"/>
      <c r="XBQ29" s="6"/>
      <c r="XBR29" s="6"/>
      <c r="XBS29" s="6"/>
      <c r="XBT29" s="6"/>
      <c r="XBU29" s="6"/>
      <c r="XBV29" s="6"/>
      <c r="XBW29" s="6"/>
      <c r="XBX29" s="6"/>
      <c r="XBY29" s="6"/>
      <c r="XBZ29" s="6"/>
      <c r="XCA29" s="6"/>
      <c r="XCB29" s="6"/>
      <c r="XCC29" s="6"/>
      <c r="XCD29" s="6"/>
      <c r="XCE29" s="6"/>
      <c r="XCF29" s="6"/>
      <c r="XCG29" s="6"/>
      <c r="XCH29" s="6"/>
      <c r="XCI29" s="6"/>
      <c r="XCJ29" s="6"/>
      <c r="XCK29" s="6"/>
      <c r="XCL29" s="6"/>
      <c r="XCM29" s="6"/>
      <c r="XCN29" s="6"/>
      <c r="XCO29" s="6"/>
      <c r="XCP29" s="6"/>
      <c r="XCQ29" s="6"/>
      <c r="XCR29" s="6"/>
      <c r="XCS29" s="6"/>
      <c r="XCT29" s="6"/>
      <c r="XCU29" s="6"/>
      <c r="XCV29" s="6"/>
      <c r="XCW29" s="6"/>
      <c r="XCX29" s="6"/>
      <c r="XCY29" s="6"/>
      <c r="XCZ29" s="6"/>
      <c r="XDA29" s="6"/>
      <c r="XDB29" s="6"/>
      <c r="XDC29" s="6"/>
      <c r="XDD29" s="6"/>
      <c r="XDE29" s="6"/>
      <c r="XDF29" s="6"/>
      <c r="XDG29" s="6"/>
      <c r="XDH29" s="6"/>
      <c r="XDI29" s="6"/>
      <c r="XDJ29" s="6"/>
      <c r="XDK29" s="6"/>
      <c r="XDL29" s="6"/>
      <c r="XDM29" s="6"/>
      <c r="XDN29" s="6"/>
      <c r="XDO29" s="6"/>
      <c r="XDP29" s="6"/>
      <c r="XDQ29" s="6"/>
      <c r="XDR29" s="6"/>
      <c r="XDS29" s="6"/>
      <c r="XDT29" s="6"/>
      <c r="XDU29" s="6"/>
      <c r="XDV29" s="6"/>
      <c r="XDW29" s="6"/>
      <c r="XDX29" s="6"/>
      <c r="XDY29" s="6"/>
      <c r="XDZ29" s="6"/>
      <c r="XEA29" s="6"/>
      <c r="XEB29" s="6"/>
      <c r="XEC29" s="6"/>
      <c r="XED29" s="6"/>
      <c r="XEE29" s="6"/>
      <c r="XEF29" s="6"/>
      <c r="XEG29" s="6"/>
      <c r="XEH29" s="6"/>
      <c r="XEI29" s="6"/>
      <c r="XEJ29" s="6"/>
      <c r="XEK29" s="6"/>
      <c r="XEL29" s="6"/>
      <c r="XEM29" s="6"/>
      <c r="XEN29" s="6"/>
      <c r="XEO29" s="6"/>
      <c r="XEP29" s="6"/>
      <c r="XEQ29" s="6"/>
      <c r="XER29" s="6"/>
      <c r="XES29" s="6"/>
      <c r="XET29" s="6"/>
      <c r="XEU29" s="6"/>
      <c r="XEV29" s="6"/>
      <c r="XEW29" s="6"/>
      <c r="XEX29" s="6"/>
      <c r="XEY29" s="6"/>
      <c r="XEZ29" s="6"/>
      <c r="XFA29" s="6"/>
      <c r="XFB29" s="6"/>
      <c r="XFC29" s="6"/>
      <c r="XFD29" s="6"/>
    </row>
    <row r="30" spans="1:16384" s="10" customFormat="1" ht="17.25" thickBot="1" x14ac:dyDescent="0.35">
      <c r="A30" s="6"/>
      <c r="B30" s="13"/>
      <c r="C30" s="14"/>
      <c r="D30" s="36"/>
      <c r="E30" s="141"/>
      <c r="F30" s="60"/>
      <c r="G30" s="60"/>
      <c r="H30" s="59"/>
      <c r="I30" s="60"/>
      <c r="J30" s="60"/>
      <c r="K30" s="27"/>
    </row>
    <row r="31" spans="1:16384" s="10" customFormat="1" ht="18" thickTop="1" thickBot="1" x14ac:dyDescent="0.35">
      <c r="A31" s="38" t="s">
        <v>412</v>
      </c>
      <c r="B31" s="42"/>
      <c r="C31" s="43"/>
      <c r="D31" s="44"/>
      <c r="E31" s="142"/>
      <c r="F31" s="61" t="s">
        <v>56</v>
      </c>
      <c r="G31" s="61"/>
      <c r="H31" s="61"/>
      <c r="I31" s="61" t="s">
        <v>56</v>
      </c>
      <c r="J31" s="61">
        <f>J21+J27+J29</f>
        <v>0</v>
      </c>
      <c r="K31" s="134"/>
    </row>
    <row r="32" spans="1:16384" s="10" customFormat="1" ht="17.25" thickTop="1" x14ac:dyDescent="0.3">
      <c r="A32" s="6"/>
      <c r="B32" s="13"/>
      <c r="C32" s="14"/>
      <c r="D32" s="36"/>
      <c r="E32" s="141"/>
      <c r="F32" s="59"/>
      <c r="G32" s="59"/>
      <c r="H32" s="59"/>
      <c r="I32" s="60"/>
      <c r="J32" s="60"/>
      <c r="K32" s="27"/>
    </row>
    <row r="33" spans="1:16" s="10" customFormat="1" ht="16.5" x14ac:dyDescent="0.3">
      <c r="A33" s="6"/>
      <c r="B33" s="13"/>
      <c r="C33" s="14"/>
      <c r="D33" s="36"/>
      <c r="E33" s="141"/>
      <c r="F33" s="59"/>
      <c r="G33" s="59"/>
      <c r="H33" s="59"/>
      <c r="I33" s="60"/>
      <c r="J33" s="60"/>
      <c r="K33" s="27"/>
    </row>
    <row r="34" spans="1:16" s="10" customFormat="1" ht="16.5" x14ac:dyDescent="0.3">
      <c r="A34" s="6"/>
      <c r="B34" s="13"/>
      <c r="C34" s="14"/>
      <c r="D34" s="36"/>
      <c r="E34" s="141"/>
      <c r="F34" s="59"/>
      <c r="G34" s="59"/>
      <c r="H34" s="59"/>
      <c r="I34" s="60"/>
      <c r="J34" s="60"/>
      <c r="K34" s="27"/>
    </row>
    <row r="35" spans="1:16" s="10" customFormat="1" ht="16.5" x14ac:dyDescent="0.3">
      <c r="A35" s="6"/>
      <c r="B35" s="13"/>
      <c r="C35" s="14"/>
      <c r="D35" s="36"/>
      <c r="E35" s="141"/>
      <c r="F35" s="59"/>
      <c r="G35" s="59"/>
      <c r="H35" s="59"/>
      <c r="I35" s="60"/>
      <c r="J35" s="60"/>
      <c r="K35" s="27"/>
    </row>
    <row r="36" spans="1:16" s="10" customFormat="1" x14ac:dyDescent="0.2">
      <c r="A36" s="6"/>
      <c r="B36" s="13"/>
      <c r="C36" s="14"/>
      <c r="D36" s="36"/>
      <c r="E36" s="83"/>
      <c r="F36" s="59"/>
      <c r="G36" s="59"/>
      <c r="H36" s="59"/>
      <c r="I36" s="62"/>
      <c r="J36" s="60"/>
    </row>
    <row r="37" spans="1:16" s="10" customFormat="1" outlineLevel="1" x14ac:dyDescent="0.2">
      <c r="A37" s="45" t="s">
        <v>76</v>
      </c>
      <c r="B37" s="46"/>
      <c r="C37" s="46"/>
      <c r="D37" s="47" t="s">
        <v>3</v>
      </c>
      <c r="E37" s="90" t="s">
        <v>4</v>
      </c>
      <c r="F37" s="48" t="s">
        <v>5</v>
      </c>
      <c r="G37" s="48"/>
      <c r="H37" s="48"/>
      <c r="I37" s="86" t="s">
        <v>6</v>
      </c>
      <c r="J37" s="86" t="s">
        <v>7</v>
      </c>
      <c r="K37" s="130"/>
    </row>
    <row r="38" spans="1:16" s="10" customFormat="1" outlineLevel="1" x14ac:dyDescent="0.2">
      <c r="A38" s="51"/>
      <c r="B38" s="50"/>
      <c r="C38" s="50"/>
      <c r="D38" s="52"/>
      <c r="E38" s="89"/>
      <c r="F38" s="53"/>
      <c r="G38" s="53"/>
      <c r="H38" s="53"/>
      <c r="I38" s="92"/>
      <c r="J38" s="92"/>
    </row>
    <row r="39" spans="1:16" s="10" customFormat="1" outlineLevel="1" x14ac:dyDescent="0.2">
      <c r="A39" s="17" t="s">
        <v>79</v>
      </c>
      <c r="B39" s="50"/>
      <c r="C39" s="50"/>
      <c r="D39" s="52"/>
      <c r="E39" s="89"/>
      <c r="F39" s="53"/>
      <c r="G39" s="53"/>
      <c r="H39" s="53"/>
      <c r="J39" s="92"/>
    </row>
    <row r="40" spans="1:16" s="10" customFormat="1" outlineLevel="1" x14ac:dyDescent="0.2">
      <c r="A40" s="51"/>
      <c r="B40" s="50"/>
      <c r="C40" s="50"/>
      <c r="D40" s="52"/>
      <c r="E40" s="89"/>
      <c r="F40" s="53"/>
      <c r="G40" s="53"/>
      <c r="H40" s="53"/>
      <c r="I40" s="92"/>
      <c r="J40" s="92"/>
    </row>
    <row r="41" spans="1:16" s="10" customFormat="1" outlineLevel="1" x14ac:dyDescent="0.2">
      <c r="A41" s="51"/>
      <c r="B41" s="50"/>
      <c r="C41" s="50"/>
      <c r="D41" s="137" t="s">
        <v>386</v>
      </c>
      <c r="E41" s="89"/>
      <c r="F41" s="53"/>
      <c r="G41" s="53"/>
      <c r="H41" s="53"/>
      <c r="I41" s="92"/>
      <c r="J41" s="92"/>
    </row>
    <row r="42" spans="1:16" s="10" customFormat="1" outlineLevel="1" x14ac:dyDescent="0.2">
      <c r="A42" s="51"/>
      <c r="B42" s="50"/>
      <c r="C42" s="50"/>
      <c r="D42" s="52"/>
      <c r="E42" s="89"/>
      <c r="F42" s="53"/>
      <c r="G42" s="53"/>
      <c r="H42" s="53"/>
      <c r="I42" s="92"/>
      <c r="J42" s="92"/>
    </row>
    <row r="43" spans="1:16" s="10" customFormat="1" ht="25.5" x14ac:dyDescent="0.2">
      <c r="A43" s="11" t="s">
        <v>169</v>
      </c>
      <c r="B43" s="69" t="s">
        <v>14</v>
      </c>
      <c r="C43" s="82"/>
      <c r="D43" s="9" t="s">
        <v>166</v>
      </c>
      <c r="E43" s="82" t="s">
        <v>31</v>
      </c>
      <c r="F43" s="34">
        <v>4</v>
      </c>
      <c r="G43" s="34"/>
      <c r="H43" s="34"/>
      <c r="I43" s="80"/>
      <c r="J43" s="35">
        <f>F43*I43</f>
        <v>0</v>
      </c>
      <c r="P43" s="133"/>
    </row>
    <row r="44" spans="1:16" s="10" customFormat="1" x14ac:dyDescent="0.2">
      <c r="A44" s="11"/>
      <c r="B44" s="69"/>
      <c r="C44" s="82"/>
      <c r="D44" s="9"/>
      <c r="E44" s="82"/>
      <c r="F44" s="34"/>
      <c r="G44" s="34"/>
      <c r="H44" s="34"/>
      <c r="I44" s="80"/>
      <c r="J44" s="35"/>
      <c r="P44" s="133"/>
    </row>
    <row r="45" spans="1:16" s="10" customFormat="1" ht="38.25" x14ac:dyDescent="0.2">
      <c r="A45" s="11" t="s">
        <v>170</v>
      </c>
      <c r="B45" s="69" t="s">
        <v>14</v>
      </c>
      <c r="C45" s="82"/>
      <c r="D45" s="9" t="s">
        <v>55</v>
      </c>
      <c r="E45" s="82" t="s">
        <v>31</v>
      </c>
      <c r="F45" s="34">
        <v>1</v>
      </c>
      <c r="G45" s="34"/>
      <c r="H45" s="34"/>
      <c r="I45" s="80"/>
      <c r="J45" s="35">
        <f>F45*I45</f>
        <v>0</v>
      </c>
      <c r="P45" s="133"/>
    </row>
    <row r="46" spans="1:16" s="10" customFormat="1" hidden="1" x14ac:dyDescent="0.2">
      <c r="A46" s="11"/>
      <c r="B46" s="69"/>
      <c r="C46" s="82"/>
      <c r="D46" s="9"/>
      <c r="E46" s="82"/>
      <c r="F46" s="34"/>
      <c r="G46" s="34"/>
      <c r="H46" s="34"/>
      <c r="I46" s="80"/>
      <c r="J46" s="35"/>
      <c r="P46" s="133"/>
    </row>
    <row r="47" spans="1:16" s="10" customFormat="1" ht="38.25" hidden="1" x14ac:dyDescent="0.2">
      <c r="A47" s="11" t="s">
        <v>171</v>
      </c>
      <c r="B47" s="69" t="s">
        <v>40</v>
      </c>
      <c r="C47" s="82"/>
      <c r="D47" s="9" t="s">
        <v>57</v>
      </c>
      <c r="E47" s="82" t="s">
        <v>42</v>
      </c>
      <c r="F47" s="34">
        <v>0</v>
      </c>
      <c r="G47" s="34"/>
      <c r="H47" s="34"/>
      <c r="I47" s="80"/>
      <c r="J47" s="35">
        <f>F47*I47</f>
        <v>0</v>
      </c>
      <c r="P47" s="133"/>
    </row>
    <row r="48" spans="1:16" s="10" customFormat="1" hidden="1" x14ac:dyDescent="0.2">
      <c r="A48" s="11"/>
      <c r="B48" s="69"/>
      <c r="C48" s="82"/>
      <c r="D48" s="9"/>
      <c r="E48" s="82"/>
      <c r="F48" s="34"/>
      <c r="G48" s="34"/>
      <c r="H48" s="34"/>
      <c r="I48" s="80"/>
      <c r="J48" s="35"/>
      <c r="P48" s="133"/>
    </row>
    <row r="49" spans="1:16" s="10" customFormat="1" ht="38.25" hidden="1" x14ac:dyDescent="0.2">
      <c r="A49" s="11" t="s">
        <v>172</v>
      </c>
      <c r="B49" s="69" t="s">
        <v>40</v>
      </c>
      <c r="C49" s="82"/>
      <c r="D49" s="9" t="s">
        <v>74</v>
      </c>
      <c r="E49" s="82" t="s">
        <v>31</v>
      </c>
      <c r="F49" s="34">
        <v>0</v>
      </c>
      <c r="G49" s="34"/>
      <c r="H49" s="34"/>
      <c r="I49" s="80"/>
      <c r="J49" s="35">
        <f>F49*I49</f>
        <v>0</v>
      </c>
      <c r="P49" s="133"/>
    </row>
    <row r="50" spans="1:16" s="10" customFormat="1" x14ac:dyDescent="0.2">
      <c r="A50" s="11"/>
      <c r="B50" s="69"/>
      <c r="C50" s="82"/>
      <c r="D50" s="9"/>
      <c r="E50" s="82"/>
      <c r="F50" s="34"/>
      <c r="G50" s="34"/>
      <c r="H50" s="34"/>
      <c r="I50" s="80"/>
      <c r="J50" s="35"/>
      <c r="P50" s="133"/>
    </row>
    <row r="51" spans="1:16" s="10" customFormat="1" ht="25.5" x14ac:dyDescent="0.2">
      <c r="A51" s="11" t="s">
        <v>173</v>
      </c>
      <c r="B51" s="69" t="s">
        <v>15</v>
      </c>
      <c r="C51" s="82"/>
      <c r="D51" s="9" t="s">
        <v>167</v>
      </c>
      <c r="E51" s="82" t="s">
        <v>41</v>
      </c>
      <c r="F51" s="34">
        <v>20</v>
      </c>
      <c r="G51" s="34"/>
      <c r="H51" s="34"/>
      <c r="I51" s="80"/>
      <c r="J51" s="35">
        <f>F51*I51</f>
        <v>0</v>
      </c>
      <c r="P51" s="133"/>
    </row>
    <row r="52" spans="1:16" s="10" customFormat="1" hidden="1" x14ac:dyDescent="0.2">
      <c r="A52" s="11"/>
      <c r="B52" s="69"/>
      <c r="C52" s="82"/>
      <c r="D52" s="9"/>
      <c r="E52" s="82"/>
      <c r="F52" s="34"/>
      <c r="G52" s="34"/>
      <c r="H52" s="34"/>
      <c r="I52" s="80"/>
      <c r="J52" s="35"/>
      <c r="P52" s="133"/>
    </row>
    <row r="53" spans="1:16" s="10" customFormat="1" ht="63.75" hidden="1" x14ac:dyDescent="0.2">
      <c r="A53" s="11" t="s">
        <v>173</v>
      </c>
      <c r="B53" s="69" t="s">
        <v>15</v>
      </c>
      <c r="C53" s="82"/>
      <c r="D53" s="9" t="s">
        <v>279</v>
      </c>
      <c r="E53" s="82" t="s">
        <v>41</v>
      </c>
      <c r="F53" s="34">
        <v>0</v>
      </c>
      <c r="G53" s="34"/>
      <c r="H53" s="34"/>
      <c r="I53" s="80"/>
      <c r="J53" s="35">
        <f>F53*I53</f>
        <v>0</v>
      </c>
      <c r="M53" s="10">
        <v>50</v>
      </c>
      <c r="N53" s="10">
        <v>0.27</v>
      </c>
      <c r="O53" s="10">
        <v>0.5</v>
      </c>
      <c r="P53" s="133">
        <f>M53*N53*O53</f>
        <v>6.75</v>
      </c>
    </row>
    <row r="54" spans="1:16" s="10" customFormat="1" x14ac:dyDescent="0.2">
      <c r="A54" s="11"/>
      <c r="B54" s="69"/>
      <c r="C54" s="82"/>
      <c r="D54" s="9"/>
      <c r="E54" s="82"/>
      <c r="F54" s="34"/>
      <c r="G54" s="34"/>
      <c r="H54" s="34"/>
      <c r="I54" s="80"/>
      <c r="J54" s="35"/>
      <c r="P54" s="133"/>
    </row>
    <row r="55" spans="1:16" s="10" customFormat="1" ht="102" x14ac:dyDescent="0.2">
      <c r="A55" s="11"/>
      <c r="B55" s="69" t="s">
        <v>15</v>
      </c>
      <c r="C55" s="82"/>
      <c r="D55" s="9" t="s">
        <v>364</v>
      </c>
      <c r="E55" s="82" t="s">
        <v>42</v>
      </c>
      <c r="F55" s="34">
        <v>10</v>
      </c>
      <c r="G55" s="34"/>
      <c r="H55" s="34"/>
      <c r="I55" s="80"/>
      <c r="J55" s="35">
        <f>F55*I55</f>
        <v>0</v>
      </c>
      <c r="P55" s="133"/>
    </row>
    <row r="56" spans="1:16" s="10" customFormat="1" x14ac:dyDescent="0.2">
      <c r="A56" s="11"/>
      <c r="B56" s="69"/>
      <c r="C56" s="82"/>
      <c r="D56" s="9"/>
      <c r="E56" s="82"/>
      <c r="F56" s="34"/>
      <c r="G56" s="34"/>
      <c r="H56" s="34"/>
      <c r="I56" s="80"/>
      <c r="J56" s="35"/>
      <c r="P56" s="133"/>
    </row>
    <row r="57" spans="1:16" s="10" customFormat="1" ht="38.25" x14ac:dyDescent="0.2">
      <c r="A57" s="11" t="s">
        <v>392</v>
      </c>
      <c r="B57" s="69" t="s">
        <v>15</v>
      </c>
      <c r="C57" s="82"/>
      <c r="D57" s="9" t="s">
        <v>369</v>
      </c>
      <c r="E57" s="82" t="s">
        <v>42</v>
      </c>
      <c r="F57" s="34">
        <v>28</v>
      </c>
      <c r="G57" s="34"/>
      <c r="H57" s="34"/>
      <c r="I57" s="80"/>
      <c r="J57" s="35">
        <f>F57*I57</f>
        <v>0</v>
      </c>
      <c r="P57" s="133"/>
    </row>
    <row r="58" spans="1:16" s="10" customFormat="1" x14ac:dyDescent="0.2">
      <c r="A58" s="11"/>
      <c r="B58" s="69"/>
      <c r="C58" s="82"/>
      <c r="D58" s="9"/>
      <c r="E58" s="82"/>
      <c r="F58" s="34"/>
      <c r="G58" s="34"/>
      <c r="H58" s="34"/>
      <c r="I58" s="80"/>
      <c r="J58" s="35"/>
      <c r="P58" s="133"/>
    </row>
    <row r="59" spans="1:16" s="10" customFormat="1" ht="63.75" customHeight="1" x14ac:dyDescent="0.2">
      <c r="A59" s="11" t="s">
        <v>174</v>
      </c>
      <c r="B59" s="69" t="s">
        <v>16</v>
      </c>
      <c r="C59" s="82"/>
      <c r="D59" s="9" t="s">
        <v>365</v>
      </c>
      <c r="E59" s="82"/>
      <c r="F59" s="34"/>
      <c r="G59" s="34"/>
      <c r="H59" s="34"/>
      <c r="I59" s="80"/>
      <c r="J59" s="35"/>
      <c r="P59" s="133"/>
    </row>
    <row r="60" spans="1:16" s="10" customFormat="1" x14ac:dyDescent="0.2">
      <c r="A60" s="11"/>
      <c r="B60" s="69" t="s">
        <v>17</v>
      </c>
      <c r="C60" s="82"/>
      <c r="D60" s="9" t="s">
        <v>336</v>
      </c>
      <c r="E60" s="82" t="s">
        <v>41</v>
      </c>
      <c r="F60" s="34">
        <v>10</v>
      </c>
      <c r="G60" s="34"/>
      <c r="H60" s="34"/>
      <c r="I60" s="80"/>
      <c r="J60" s="35">
        <f>F60*I60</f>
        <v>0</v>
      </c>
      <c r="P60" s="133"/>
    </row>
    <row r="61" spans="1:16" s="10" customFormat="1" hidden="1" x14ac:dyDescent="0.2">
      <c r="A61" s="11"/>
      <c r="B61" s="69"/>
      <c r="C61" s="82"/>
      <c r="D61" s="9"/>
      <c r="E61" s="82"/>
      <c r="F61" s="34"/>
      <c r="G61" s="34"/>
      <c r="H61" s="34"/>
      <c r="I61" s="80"/>
      <c r="J61" s="35"/>
      <c r="P61" s="133"/>
    </row>
    <row r="62" spans="1:16" s="10" customFormat="1" x14ac:dyDescent="0.2">
      <c r="A62" s="11"/>
      <c r="B62" s="69"/>
      <c r="C62" s="82"/>
      <c r="D62" s="9"/>
      <c r="E62" s="82"/>
      <c r="F62" s="34"/>
      <c r="G62" s="34"/>
      <c r="H62" s="34"/>
      <c r="I62" s="80"/>
      <c r="J62" s="35"/>
      <c r="L62" s="37"/>
      <c r="P62" s="133"/>
    </row>
    <row r="63" spans="1:16" s="10" customFormat="1" ht="25.5" x14ac:dyDescent="0.2">
      <c r="A63" s="11" t="s">
        <v>175</v>
      </c>
      <c r="B63" s="69" t="s">
        <v>18</v>
      </c>
      <c r="C63" s="82"/>
      <c r="D63" s="9" t="s">
        <v>45</v>
      </c>
      <c r="E63" s="82" t="s">
        <v>42</v>
      </c>
      <c r="F63" s="34">
        <v>8</v>
      </c>
      <c r="G63" s="34"/>
      <c r="H63" s="34"/>
      <c r="I63" s="80"/>
      <c r="J63" s="35">
        <f>F63*I63</f>
        <v>0</v>
      </c>
      <c r="L63" s="37"/>
      <c r="P63" s="133"/>
    </row>
    <row r="64" spans="1:16" s="10" customFormat="1" x14ac:dyDescent="0.2">
      <c r="A64" s="11"/>
      <c r="B64" s="69"/>
      <c r="C64" s="82"/>
      <c r="D64" s="9"/>
      <c r="E64" s="82"/>
      <c r="F64" s="34"/>
      <c r="G64" s="34"/>
      <c r="H64" s="34"/>
      <c r="I64" s="80"/>
      <c r="J64" s="35"/>
      <c r="P64" s="133"/>
    </row>
    <row r="65" spans="1:16" s="10" customFormat="1" ht="28.5" customHeight="1" x14ac:dyDescent="0.2">
      <c r="A65" s="11" t="s">
        <v>176</v>
      </c>
      <c r="B65" s="69"/>
      <c r="C65" s="82"/>
      <c r="D65" s="9" t="s">
        <v>393</v>
      </c>
      <c r="E65" s="82" t="s">
        <v>41</v>
      </c>
      <c r="F65" s="34">
        <f>F63*0.1</f>
        <v>0.8</v>
      </c>
      <c r="G65" s="34"/>
      <c r="H65" s="34"/>
      <c r="I65" s="80"/>
      <c r="J65" s="35">
        <f>F65*I65</f>
        <v>0</v>
      </c>
      <c r="P65" s="133"/>
    </row>
    <row r="66" spans="1:16" s="10" customFormat="1" x14ac:dyDescent="0.2">
      <c r="A66" s="11"/>
      <c r="B66" s="69"/>
      <c r="C66" s="82"/>
      <c r="D66" s="9"/>
      <c r="E66" s="82"/>
      <c r="F66" s="34"/>
      <c r="G66" s="34"/>
      <c r="H66" s="34"/>
      <c r="I66" s="80"/>
      <c r="J66" s="35"/>
      <c r="P66" s="133"/>
    </row>
    <row r="67" spans="1:16" s="10" customFormat="1" ht="38.25" x14ac:dyDescent="0.2">
      <c r="A67" s="11" t="s">
        <v>366</v>
      </c>
      <c r="B67" s="69"/>
      <c r="C67" s="82"/>
      <c r="D67" s="9" t="s">
        <v>367</v>
      </c>
      <c r="E67" s="82" t="s">
        <v>43</v>
      </c>
      <c r="F67" s="34">
        <v>10</v>
      </c>
      <c r="G67" s="34"/>
      <c r="H67" s="34"/>
      <c r="I67" s="80"/>
      <c r="J67" s="35">
        <f>F67*I67</f>
        <v>0</v>
      </c>
      <c r="P67" s="133"/>
    </row>
    <row r="68" spans="1:16" s="10" customFormat="1" x14ac:dyDescent="0.2">
      <c r="A68" s="11"/>
      <c r="B68" s="69"/>
      <c r="C68" s="82"/>
      <c r="D68" s="9"/>
      <c r="E68" s="82"/>
      <c r="F68" s="34"/>
      <c r="G68" s="34"/>
      <c r="H68" s="34"/>
      <c r="I68" s="80"/>
      <c r="J68" s="35"/>
      <c r="P68" s="133"/>
    </row>
    <row r="69" spans="1:16" s="10" customFormat="1" ht="33.75" customHeight="1" x14ac:dyDescent="0.2">
      <c r="A69" s="11" t="s">
        <v>387</v>
      </c>
      <c r="B69" s="69"/>
      <c r="C69" s="82"/>
      <c r="D69" s="9" t="s">
        <v>398</v>
      </c>
      <c r="E69" s="82" t="s">
        <v>31</v>
      </c>
      <c r="F69" s="34">
        <v>4</v>
      </c>
      <c r="G69" s="34"/>
      <c r="H69" s="34"/>
      <c r="I69" s="80"/>
      <c r="J69" s="35">
        <f>F69*I69</f>
        <v>0</v>
      </c>
      <c r="P69" s="133"/>
    </row>
    <row r="70" spans="1:16" s="10" customFormat="1" ht="18" customHeight="1" x14ac:dyDescent="0.2">
      <c r="A70" s="11"/>
      <c r="B70" s="69"/>
      <c r="C70" s="82"/>
      <c r="D70" s="9"/>
      <c r="E70" s="82"/>
      <c r="F70" s="34"/>
      <c r="G70" s="34"/>
      <c r="H70" s="34"/>
      <c r="I70" s="80"/>
      <c r="J70" s="35"/>
      <c r="P70" s="133"/>
    </row>
    <row r="71" spans="1:16" s="10" customFormat="1" ht="42.75" customHeight="1" x14ac:dyDescent="0.2">
      <c r="A71" s="11" t="s">
        <v>387</v>
      </c>
      <c r="B71" s="69"/>
      <c r="C71" s="82"/>
      <c r="D71" s="9" t="s">
        <v>399</v>
      </c>
      <c r="E71" s="82" t="s">
        <v>43</v>
      </c>
      <c r="F71" s="34">
        <v>15</v>
      </c>
      <c r="G71" s="34"/>
      <c r="H71" s="34"/>
      <c r="I71" s="80"/>
      <c r="J71" s="35">
        <f>F71*I71</f>
        <v>0</v>
      </c>
      <c r="P71" s="133"/>
    </row>
    <row r="72" spans="1:16" s="10" customFormat="1" x14ac:dyDescent="0.2">
      <c r="A72" s="11"/>
      <c r="B72" s="69"/>
      <c r="C72" s="82"/>
      <c r="D72" s="9"/>
      <c r="E72" s="82"/>
      <c r="F72" s="34"/>
      <c r="G72" s="34"/>
      <c r="H72" s="34"/>
      <c r="I72" s="80"/>
      <c r="J72" s="35"/>
      <c r="P72" s="133"/>
    </row>
    <row r="73" spans="1:16" s="10" customFormat="1" ht="51" x14ac:dyDescent="0.2">
      <c r="A73" s="11" t="s">
        <v>177</v>
      </c>
      <c r="B73" s="69"/>
      <c r="C73" s="82"/>
      <c r="D73" s="9" t="s">
        <v>368</v>
      </c>
      <c r="E73" s="82" t="s">
        <v>41</v>
      </c>
      <c r="F73" s="34">
        <v>15</v>
      </c>
      <c r="G73" s="34"/>
      <c r="H73" s="34"/>
      <c r="I73" s="80"/>
      <c r="J73" s="35">
        <f>F73*I73</f>
        <v>0</v>
      </c>
      <c r="P73" s="133"/>
    </row>
    <row r="74" spans="1:16" s="10" customFormat="1" x14ac:dyDescent="0.2">
      <c r="A74" s="11"/>
      <c r="B74" s="69"/>
      <c r="C74" s="82"/>
      <c r="D74" s="9"/>
      <c r="E74" s="82"/>
      <c r="F74" s="34"/>
      <c r="G74" s="34"/>
      <c r="H74" s="34"/>
      <c r="I74" s="80"/>
      <c r="J74" s="35"/>
      <c r="P74" s="133"/>
    </row>
    <row r="75" spans="1:16" s="10" customFormat="1" ht="38.25" x14ac:dyDescent="0.2">
      <c r="A75" s="11" t="s">
        <v>177</v>
      </c>
      <c r="B75" s="69"/>
      <c r="C75" s="82"/>
      <c r="D75" s="9" t="s">
        <v>394</v>
      </c>
      <c r="E75" s="82" t="s">
        <v>41</v>
      </c>
      <c r="F75" s="34">
        <v>15</v>
      </c>
      <c r="G75" s="34"/>
      <c r="H75" s="34"/>
      <c r="I75" s="80"/>
      <c r="J75" s="35">
        <f>F75*I75</f>
        <v>0</v>
      </c>
      <c r="P75" s="133"/>
    </row>
    <row r="76" spans="1:16" s="10" customFormat="1" x14ac:dyDescent="0.2">
      <c r="A76" s="19"/>
      <c r="B76" s="69"/>
      <c r="C76" s="82"/>
      <c r="D76" s="9"/>
      <c r="E76" s="82"/>
      <c r="F76" s="34"/>
      <c r="G76" s="34"/>
      <c r="H76" s="34"/>
      <c r="I76" s="80"/>
      <c r="J76" s="35"/>
      <c r="P76" s="133"/>
    </row>
    <row r="77" spans="1:16" s="10" customFormat="1" ht="38.25" x14ac:dyDescent="0.2">
      <c r="A77" s="19" t="s">
        <v>59</v>
      </c>
      <c r="B77" s="69" t="e">
        <f>IF(VLOOKUP(A77,[1]!Cenik,1,TRUE)=A77,A77,NA())</f>
        <v>#NAME?</v>
      </c>
      <c r="C77" s="82"/>
      <c r="D77" s="9" t="s">
        <v>370</v>
      </c>
      <c r="E77" s="82" t="s">
        <v>41</v>
      </c>
      <c r="F77" s="34">
        <v>25</v>
      </c>
      <c r="G77" s="34"/>
      <c r="H77" s="34"/>
      <c r="I77" s="80"/>
      <c r="J77" s="35">
        <f>F77*I77</f>
        <v>0</v>
      </c>
      <c r="P77" s="133"/>
    </row>
    <row r="78" spans="1:16" s="10" customFormat="1" x14ac:dyDescent="0.2">
      <c r="A78" s="11"/>
      <c r="B78" s="69"/>
      <c r="C78" s="82"/>
      <c r="D78" s="9"/>
      <c r="E78" s="82"/>
      <c r="F78" s="34"/>
      <c r="G78" s="34"/>
      <c r="H78" s="34"/>
      <c r="I78" s="80"/>
      <c r="J78" s="35"/>
      <c r="P78" s="133"/>
    </row>
    <row r="79" spans="1:16" s="10" customFormat="1" ht="51" x14ac:dyDescent="0.2">
      <c r="A79" s="11" t="s">
        <v>60</v>
      </c>
      <c r="B79" s="69" t="s">
        <v>20</v>
      </c>
      <c r="C79" s="82"/>
      <c r="D79" s="9" t="s">
        <v>75</v>
      </c>
      <c r="E79" s="82" t="s">
        <v>41</v>
      </c>
      <c r="F79" s="34">
        <f>F51</f>
        <v>20</v>
      </c>
      <c r="G79" s="34"/>
      <c r="H79" s="34"/>
      <c r="I79" s="80"/>
      <c r="J79" s="35">
        <f>F79*I79</f>
        <v>0</v>
      </c>
      <c r="P79" s="133"/>
    </row>
    <row r="80" spans="1:16" s="10" customFormat="1" x14ac:dyDescent="0.2">
      <c r="A80" s="11"/>
      <c r="B80" s="69"/>
      <c r="C80" s="82"/>
      <c r="D80" s="9"/>
      <c r="E80" s="82"/>
      <c r="F80" s="34"/>
      <c r="G80" s="34"/>
      <c r="H80" s="34"/>
      <c r="I80" s="80"/>
      <c r="J80" s="35"/>
      <c r="P80" s="133"/>
    </row>
    <row r="81" spans="1:16" s="10" customFormat="1" ht="38.25" x14ac:dyDescent="0.2">
      <c r="A81" s="11" t="s">
        <v>61</v>
      </c>
      <c r="B81" s="69" t="s">
        <v>21</v>
      </c>
      <c r="C81" s="82"/>
      <c r="D81" s="9" t="s">
        <v>46</v>
      </c>
      <c r="E81" s="82" t="s">
        <v>42</v>
      </c>
      <c r="F81" s="34">
        <v>100</v>
      </c>
      <c r="G81" s="34"/>
      <c r="H81" s="34"/>
      <c r="I81" s="80"/>
      <c r="J81" s="35">
        <f>F81*I81</f>
        <v>0</v>
      </c>
      <c r="P81" s="133"/>
    </row>
    <row r="82" spans="1:16" s="10" customFormat="1" x14ac:dyDescent="0.2">
      <c r="A82" s="11"/>
      <c r="B82" s="69"/>
      <c r="C82" s="82"/>
      <c r="D82" s="9"/>
      <c r="E82" s="82"/>
      <c r="F82" s="34"/>
      <c r="G82" s="34"/>
      <c r="H82" s="34"/>
      <c r="I82" s="80"/>
      <c r="J82" s="35"/>
      <c r="P82" s="133"/>
    </row>
    <row r="83" spans="1:16" s="10" customFormat="1" ht="63.75" x14ac:dyDescent="0.2">
      <c r="A83" s="11" t="s">
        <v>61</v>
      </c>
      <c r="B83" s="69" t="s">
        <v>21</v>
      </c>
      <c r="C83" s="82"/>
      <c r="D83" s="9" t="s">
        <v>281</v>
      </c>
      <c r="E83" s="82" t="s">
        <v>43</v>
      </c>
      <c r="F83" s="34">
        <v>15</v>
      </c>
      <c r="G83" s="34"/>
      <c r="H83" s="34"/>
      <c r="I83" s="80"/>
      <c r="J83" s="35">
        <f>F83*I83</f>
        <v>0</v>
      </c>
      <c r="P83" s="133"/>
    </row>
    <row r="84" spans="1:16" s="10" customFormat="1" outlineLevel="1" x14ac:dyDescent="0.2">
      <c r="A84" s="51"/>
      <c r="B84" s="50"/>
      <c r="C84" s="50"/>
      <c r="D84" s="52"/>
      <c r="E84" s="89"/>
      <c r="F84" s="53"/>
      <c r="G84" s="53"/>
      <c r="H84" s="53"/>
      <c r="I84" s="92"/>
      <c r="J84" s="92"/>
    </row>
    <row r="85" spans="1:16" s="10" customFormat="1" x14ac:dyDescent="0.2">
      <c r="D85" s="33"/>
      <c r="E85" s="143"/>
      <c r="F85" s="93"/>
      <c r="G85" s="93"/>
      <c r="H85" s="93"/>
      <c r="I85" s="35"/>
      <c r="J85" s="63"/>
    </row>
    <row r="86" spans="1:16" s="10" customFormat="1" x14ac:dyDescent="0.2">
      <c r="A86" s="17"/>
      <c r="B86" s="14"/>
      <c r="C86" s="14"/>
      <c r="D86" s="135" t="s">
        <v>363</v>
      </c>
      <c r="E86" s="83"/>
      <c r="F86" s="58"/>
      <c r="G86" s="58"/>
      <c r="H86" s="58"/>
      <c r="I86" s="64"/>
      <c r="J86" s="64"/>
    </row>
    <row r="87" spans="1:16" s="10" customFormat="1" x14ac:dyDescent="0.2">
      <c r="A87" s="17"/>
      <c r="B87" s="14"/>
      <c r="C87" s="14"/>
      <c r="D87" s="16"/>
      <c r="E87" s="83"/>
      <c r="F87" s="59"/>
      <c r="G87" s="59"/>
      <c r="H87" s="59"/>
      <c r="I87" s="64"/>
      <c r="J87" s="64"/>
    </row>
    <row r="88" spans="1:16" s="10" customFormat="1" ht="29.25" customHeight="1" x14ac:dyDescent="0.2">
      <c r="A88" s="11" t="s">
        <v>400</v>
      </c>
      <c r="B88" s="18" t="s">
        <v>14</v>
      </c>
      <c r="C88" s="8"/>
      <c r="D88" s="9" t="s">
        <v>44</v>
      </c>
      <c r="E88" s="82" t="s">
        <v>31</v>
      </c>
      <c r="F88" s="34">
        <v>10</v>
      </c>
      <c r="G88" s="34"/>
      <c r="H88" s="34"/>
      <c r="I88" s="35"/>
      <c r="J88" s="35">
        <f>F88*I88</f>
        <v>0</v>
      </c>
    </row>
    <row r="89" spans="1:16" s="10" customFormat="1" hidden="1" x14ac:dyDescent="0.2">
      <c r="A89" s="11"/>
      <c r="B89" s="18"/>
      <c r="C89" s="8"/>
      <c r="D89" s="9"/>
      <c r="E89" s="82"/>
      <c r="F89" s="34"/>
      <c r="G89" s="34"/>
      <c r="H89" s="34"/>
      <c r="I89" s="35"/>
      <c r="J89" s="35"/>
    </row>
    <row r="90" spans="1:16" s="10" customFormat="1" ht="42" hidden="1" customHeight="1" x14ac:dyDescent="0.2">
      <c r="A90" s="11" t="s">
        <v>170</v>
      </c>
      <c r="B90" s="18" t="s">
        <v>14</v>
      </c>
      <c r="C90" s="8"/>
      <c r="D90" s="9" t="s">
        <v>82</v>
      </c>
      <c r="E90" s="82" t="s">
        <v>31</v>
      </c>
      <c r="F90" s="34">
        <v>0</v>
      </c>
      <c r="G90" s="34"/>
      <c r="H90" s="34"/>
      <c r="I90" s="35"/>
      <c r="J90" s="35">
        <f>F90*I90</f>
        <v>0</v>
      </c>
    </row>
    <row r="91" spans="1:16" s="10" customFormat="1" hidden="1" x14ac:dyDescent="0.2">
      <c r="A91" s="11"/>
      <c r="B91" s="18"/>
      <c r="C91" s="8"/>
      <c r="D91" s="9"/>
      <c r="E91" s="82"/>
      <c r="F91" s="34"/>
      <c r="G91" s="34"/>
      <c r="H91" s="34"/>
      <c r="I91" s="35"/>
      <c r="J91" s="35"/>
    </row>
    <row r="92" spans="1:16" s="10" customFormat="1" ht="30.75" hidden="1" customHeight="1" x14ac:dyDescent="0.2">
      <c r="A92" s="11" t="s">
        <v>171</v>
      </c>
      <c r="B92" s="18" t="s">
        <v>15</v>
      </c>
      <c r="C92" s="8"/>
      <c r="D92" s="9" t="s">
        <v>83</v>
      </c>
      <c r="E92" s="82" t="s">
        <v>41</v>
      </c>
      <c r="F92" s="34">
        <v>0</v>
      </c>
      <c r="G92" s="34"/>
      <c r="H92" s="34"/>
      <c r="I92" s="35"/>
      <c r="J92" s="35">
        <f>F92*I92</f>
        <v>0</v>
      </c>
    </row>
    <row r="93" spans="1:16" s="10" customFormat="1" x14ac:dyDescent="0.2">
      <c r="A93" s="11"/>
      <c r="B93" s="18"/>
      <c r="C93" s="8"/>
      <c r="D93" s="9"/>
      <c r="E93" s="82"/>
      <c r="F93" s="34"/>
      <c r="G93" s="34"/>
      <c r="H93" s="34"/>
      <c r="I93" s="35"/>
      <c r="J93" s="35"/>
    </row>
    <row r="94" spans="1:16" s="10" customFormat="1" ht="57" customHeight="1" x14ac:dyDescent="0.2">
      <c r="A94" s="11" t="s">
        <v>89</v>
      </c>
      <c r="B94" s="18" t="s">
        <v>16</v>
      </c>
      <c r="C94" s="8"/>
      <c r="D94" s="9" t="s">
        <v>84</v>
      </c>
      <c r="E94" s="82"/>
      <c r="F94" s="34">
        <v>108</v>
      </c>
      <c r="G94" s="34"/>
      <c r="H94" s="34"/>
      <c r="I94" s="35"/>
      <c r="J94" s="35"/>
    </row>
    <row r="95" spans="1:16" s="10" customFormat="1" ht="15.95" customHeight="1" x14ac:dyDescent="0.2">
      <c r="A95" s="11"/>
      <c r="B95" s="18" t="s">
        <v>17</v>
      </c>
      <c r="C95" s="8"/>
      <c r="D95" s="9" t="s">
        <v>85</v>
      </c>
      <c r="E95" s="82" t="s">
        <v>41</v>
      </c>
      <c r="F95" s="34">
        <f>F94*0.5</f>
        <v>54</v>
      </c>
      <c r="G95" s="34"/>
      <c r="H95" s="34"/>
      <c r="I95" s="35"/>
      <c r="J95" s="35">
        <f>F95*I95</f>
        <v>0</v>
      </c>
    </row>
    <row r="96" spans="1:16" s="10" customFormat="1" ht="15.95" customHeight="1" x14ac:dyDescent="0.2">
      <c r="A96" s="11"/>
      <c r="B96" s="18" t="s">
        <v>17</v>
      </c>
      <c r="C96" s="8"/>
      <c r="D96" s="9" t="s">
        <v>86</v>
      </c>
      <c r="E96" s="82" t="s">
        <v>41</v>
      </c>
      <c r="F96" s="34">
        <f>F94-F95</f>
        <v>54</v>
      </c>
      <c r="G96" s="34"/>
      <c r="H96" s="34"/>
      <c r="I96" s="35"/>
      <c r="J96" s="35">
        <f>F96*I96</f>
        <v>0</v>
      </c>
    </row>
    <row r="97" spans="1:14" s="10" customFormat="1" x14ac:dyDescent="0.2">
      <c r="A97" s="11"/>
      <c r="B97" s="18"/>
      <c r="C97" s="8"/>
      <c r="D97" s="65"/>
      <c r="E97" s="82"/>
      <c r="F97" s="34"/>
      <c r="G97" s="34"/>
      <c r="H97" s="34"/>
      <c r="I97" s="35"/>
      <c r="J97" s="35"/>
    </row>
    <row r="98" spans="1:14" s="10" customFormat="1" ht="28.5" customHeight="1" x14ac:dyDescent="0.2">
      <c r="A98" s="11" t="s">
        <v>64</v>
      </c>
      <c r="B98" s="18" t="s">
        <v>18</v>
      </c>
      <c r="C98" s="8"/>
      <c r="D98" s="9" t="s">
        <v>45</v>
      </c>
      <c r="E98" s="82" t="s">
        <v>42</v>
      </c>
      <c r="F98" s="34">
        <v>24</v>
      </c>
      <c r="G98" s="34"/>
      <c r="H98" s="34"/>
      <c r="I98" s="35"/>
      <c r="J98" s="35">
        <f>F98*I98</f>
        <v>0</v>
      </c>
    </row>
    <row r="99" spans="1:14" s="10" customFormat="1" ht="11.25" customHeight="1" x14ac:dyDescent="0.2">
      <c r="A99" s="11"/>
      <c r="B99" s="18"/>
      <c r="C99" s="8"/>
      <c r="D99" s="9"/>
      <c r="E99" s="82"/>
      <c r="F99" s="34"/>
      <c r="G99" s="34"/>
      <c r="H99" s="34"/>
      <c r="I99" s="35"/>
      <c r="J99" s="35"/>
    </row>
    <row r="100" spans="1:14" s="10" customFormat="1" ht="29.25" customHeight="1" x14ac:dyDescent="0.2">
      <c r="A100" s="11" t="s">
        <v>401</v>
      </c>
      <c r="B100" s="18" t="s">
        <v>18</v>
      </c>
      <c r="C100" s="8"/>
      <c r="D100" s="9" t="s">
        <v>87</v>
      </c>
      <c r="E100" s="82" t="s">
        <v>42</v>
      </c>
      <c r="F100" s="34">
        <v>24</v>
      </c>
      <c r="G100" s="34"/>
      <c r="H100" s="34"/>
      <c r="I100" s="35"/>
      <c r="J100" s="35">
        <f>F100*I100</f>
        <v>0</v>
      </c>
    </row>
    <row r="101" spans="1:14" s="10" customFormat="1" ht="14.25" hidden="1" customHeight="1" x14ac:dyDescent="0.2">
      <c r="A101" s="11"/>
      <c r="B101" s="18"/>
      <c r="C101" s="8"/>
      <c r="D101" s="9"/>
      <c r="E101" s="82"/>
      <c r="F101" s="34"/>
      <c r="G101" s="34"/>
      <c r="H101" s="34"/>
      <c r="I101" s="35"/>
      <c r="J101" s="35"/>
    </row>
    <row r="102" spans="1:14" s="10" customFormat="1" ht="33.75" hidden="1" customHeight="1" x14ac:dyDescent="0.2">
      <c r="A102" s="11" t="s">
        <v>175</v>
      </c>
      <c r="B102" s="18" t="s">
        <v>18</v>
      </c>
      <c r="C102" s="8"/>
      <c r="D102" s="9" t="s">
        <v>288</v>
      </c>
      <c r="E102" s="82" t="s">
        <v>42</v>
      </c>
      <c r="F102" s="34">
        <v>0</v>
      </c>
      <c r="G102" s="34"/>
      <c r="H102" s="34"/>
      <c r="I102" s="35"/>
      <c r="J102" s="35">
        <f>F102*I102</f>
        <v>0</v>
      </c>
    </row>
    <row r="103" spans="1:14" s="10" customFormat="1" x14ac:dyDescent="0.2">
      <c r="A103" s="11"/>
      <c r="B103" s="18"/>
      <c r="C103" s="8"/>
      <c r="D103" s="9"/>
      <c r="E103" s="82"/>
      <c r="F103" s="34"/>
      <c r="G103" s="34"/>
      <c r="H103" s="34"/>
      <c r="I103" s="35"/>
      <c r="J103" s="35"/>
    </row>
    <row r="104" spans="1:14" s="10" customFormat="1" ht="32.25" customHeight="1" x14ac:dyDescent="0.2">
      <c r="A104" s="11" t="s">
        <v>65</v>
      </c>
      <c r="B104" s="18" t="e">
        <f>IF(VLOOKUP(A104,[1]!Cenik,1,TRUE)=A104,A104,NA())</f>
        <v>#NAME?</v>
      </c>
      <c r="C104" s="8"/>
      <c r="D104" s="9" t="s">
        <v>395</v>
      </c>
      <c r="E104" s="82" t="s">
        <v>41</v>
      </c>
      <c r="F104" s="34">
        <f>F100*0.3</f>
        <v>7.1999999999999993</v>
      </c>
      <c r="G104" s="34"/>
      <c r="H104" s="34"/>
      <c r="I104" s="35"/>
      <c r="J104" s="35">
        <f>F104*I104</f>
        <v>0</v>
      </c>
      <c r="N104" s="9"/>
    </row>
    <row r="105" spans="1:14" s="10" customFormat="1" ht="15" customHeight="1" x14ac:dyDescent="0.2">
      <c r="A105" s="11"/>
      <c r="B105" s="18"/>
      <c r="C105" s="8"/>
      <c r="D105" s="9"/>
      <c r="E105" s="82"/>
      <c r="F105" s="34"/>
      <c r="G105" s="34"/>
      <c r="H105" s="34"/>
      <c r="I105" s="35"/>
      <c r="J105" s="35"/>
    </row>
    <row r="106" spans="1:14" s="10" customFormat="1" ht="30.75" customHeight="1" x14ac:dyDescent="0.2">
      <c r="A106" s="11" t="s">
        <v>92</v>
      </c>
      <c r="B106" s="18" t="s">
        <v>18</v>
      </c>
      <c r="C106" s="8"/>
      <c r="D106" s="9" t="s">
        <v>289</v>
      </c>
      <c r="E106" s="82" t="s">
        <v>42</v>
      </c>
      <c r="F106" s="34">
        <v>24</v>
      </c>
      <c r="G106" s="34"/>
      <c r="H106" s="34"/>
      <c r="I106" s="35"/>
      <c r="J106" s="35">
        <f>F106*I106</f>
        <v>0</v>
      </c>
    </row>
    <row r="107" spans="1:14" s="10" customFormat="1" ht="17.25" customHeight="1" x14ac:dyDescent="0.2">
      <c r="A107" s="11"/>
      <c r="B107" s="18"/>
      <c r="C107" s="8"/>
      <c r="D107" s="9"/>
      <c r="E107" s="82"/>
      <c r="F107" s="34"/>
      <c r="G107" s="34"/>
      <c r="H107" s="34"/>
      <c r="I107" s="35"/>
      <c r="J107" s="35"/>
    </row>
    <row r="108" spans="1:14" s="10" customFormat="1" ht="42.75" customHeight="1" x14ac:dyDescent="0.2">
      <c r="A108" s="19" t="s">
        <v>95</v>
      </c>
      <c r="B108" s="18" t="s">
        <v>19</v>
      </c>
      <c r="C108" s="8"/>
      <c r="D108" s="9" t="s">
        <v>304</v>
      </c>
      <c r="E108" s="82" t="s">
        <v>43</v>
      </c>
      <c r="F108" s="34">
        <v>20</v>
      </c>
      <c r="G108" s="34"/>
      <c r="H108" s="34"/>
      <c r="I108" s="35"/>
      <c r="J108" s="35">
        <f>F108*I108</f>
        <v>0</v>
      </c>
    </row>
    <row r="109" spans="1:14" s="10" customFormat="1" x14ac:dyDescent="0.2">
      <c r="A109" s="11"/>
      <c r="B109" s="18"/>
      <c r="C109" s="8"/>
      <c r="D109" s="9"/>
      <c r="E109" s="82"/>
      <c r="F109" s="34"/>
      <c r="G109" s="34"/>
      <c r="H109" s="34"/>
      <c r="I109" s="35"/>
      <c r="J109" s="35"/>
    </row>
    <row r="110" spans="1:14" s="10" customFormat="1" ht="42.75" customHeight="1" x14ac:dyDescent="0.2">
      <c r="A110" s="19" t="s">
        <v>402</v>
      </c>
      <c r="B110" s="18" t="s">
        <v>19</v>
      </c>
      <c r="C110" s="8"/>
      <c r="D110" s="9" t="s">
        <v>88</v>
      </c>
      <c r="E110" s="82" t="s">
        <v>41</v>
      </c>
      <c r="F110" s="34">
        <v>64</v>
      </c>
      <c r="G110" s="34"/>
      <c r="H110" s="34"/>
      <c r="I110" s="35"/>
      <c r="J110" s="35">
        <f>F110*I110</f>
        <v>0</v>
      </c>
    </row>
    <row r="111" spans="1:14" s="10" customFormat="1" ht="15" customHeight="1" x14ac:dyDescent="0.2">
      <c r="A111" s="19"/>
      <c r="B111" s="18"/>
      <c r="C111" s="8"/>
      <c r="D111" s="9"/>
      <c r="E111" s="82"/>
      <c r="F111" s="34"/>
      <c r="G111" s="34"/>
      <c r="H111" s="34"/>
      <c r="I111" s="35"/>
      <c r="J111" s="35"/>
    </row>
    <row r="112" spans="1:14" s="10" customFormat="1" ht="57" customHeight="1" x14ac:dyDescent="0.2">
      <c r="A112" s="19" t="s">
        <v>403</v>
      </c>
      <c r="B112" s="18" t="e">
        <f>IF(VLOOKUP(A112,[1]!Cenik,1,TRUE)=A112,A112,NA())</f>
        <v>#NAME?</v>
      </c>
      <c r="C112" s="8"/>
      <c r="D112" s="9" t="s">
        <v>90</v>
      </c>
      <c r="E112" s="82" t="s">
        <v>41</v>
      </c>
      <c r="F112" s="34">
        <v>36</v>
      </c>
      <c r="G112" s="34"/>
      <c r="H112" s="34"/>
      <c r="I112" s="35"/>
      <c r="J112" s="35">
        <f>F112*I112</f>
        <v>0</v>
      </c>
    </row>
    <row r="113" spans="1:11" s="10" customFormat="1" hidden="1" x14ac:dyDescent="0.2">
      <c r="A113" s="19"/>
      <c r="B113" s="18"/>
      <c r="C113" s="8"/>
      <c r="D113" s="9"/>
      <c r="E113" s="82"/>
      <c r="F113" s="34"/>
      <c r="G113" s="34"/>
      <c r="H113" s="34"/>
      <c r="I113" s="35"/>
      <c r="J113" s="35"/>
    </row>
    <row r="114" spans="1:11" s="10" customFormat="1" ht="58.5" hidden="1" customHeight="1" x14ac:dyDescent="0.2">
      <c r="A114" s="19" t="s">
        <v>305</v>
      </c>
      <c r="B114" s="18" t="s">
        <v>19</v>
      </c>
      <c r="C114" s="8"/>
      <c r="D114" s="9" t="s">
        <v>306</v>
      </c>
      <c r="E114" s="82" t="s">
        <v>41</v>
      </c>
      <c r="F114" s="34">
        <v>0</v>
      </c>
      <c r="G114" s="34"/>
      <c r="H114" s="34"/>
      <c r="I114" s="35"/>
      <c r="J114" s="35">
        <f>F114*I114</f>
        <v>0</v>
      </c>
    </row>
    <row r="115" spans="1:11" s="10" customFormat="1" ht="12.75" hidden="1" customHeight="1" x14ac:dyDescent="0.2">
      <c r="A115" s="11"/>
      <c r="B115" s="18"/>
      <c r="C115" s="8"/>
      <c r="D115" s="9"/>
      <c r="E115" s="82"/>
      <c r="F115" s="34"/>
      <c r="G115" s="34"/>
      <c r="H115" s="34"/>
      <c r="I115" s="35"/>
      <c r="J115" s="35"/>
    </row>
    <row r="116" spans="1:11" s="10" customFormat="1" ht="46.5" hidden="1" customHeight="1" x14ac:dyDescent="0.2">
      <c r="A116" s="11" t="s">
        <v>59</v>
      </c>
      <c r="B116" s="18" t="s">
        <v>20</v>
      </c>
      <c r="C116" s="8"/>
      <c r="D116" s="9" t="s">
        <v>91</v>
      </c>
      <c r="E116" s="82" t="s">
        <v>41</v>
      </c>
      <c r="F116" s="34">
        <v>0</v>
      </c>
      <c r="G116" s="34"/>
      <c r="H116" s="34"/>
      <c r="I116" s="35"/>
      <c r="J116" s="35">
        <f>F116*I116</f>
        <v>0</v>
      </c>
    </row>
    <row r="117" spans="1:11" s="10" customFormat="1" hidden="1" x14ac:dyDescent="0.2">
      <c r="A117" s="11"/>
      <c r="B117" s="18"/>
      <c r="C117" s="8"/>
      <c r="D117" s="9"/>
      <c r="E117" s="82"/>
      <c r="F117" s="34"/>
      <c r="G117" s="34"/>
      <c r="H117" s="34"/>
      <c r="I117" s="35"/>
      <c r="J117" s="35"/>
    </row>
    <row r="118" spans="1:11" s="10" customFormat="1" ht="42.75" hidden="1" customHeight="1" x14ac:dyDescent="0.2">
      <c r="A118" s="11" t="s">
        <v>60</v>
      </c>
      <c r="B118" s="18" t="s">
        <v>21</v>
      </c>
      <c r="C118" s="8"/>
      <c r="D118" s="9" t="s">
        <v>46</v>
      </c>
      <c r="E118" s="82" t="s">
        <v>42</v>
      </c>
      <c r="F118" s="34">
        <v>0</v>
      </c>
      <c r="G118" s="34"/>
      <c r="H118" s="34"/>
      <c r="I118" s="35"/>
      <c r="J118" s="35">
        <f>F118*I118</f>
        <v>0</v>
      </c>
    </row>
    <row r="119" spans="1:11" s="10" customFormat="1" hidden="1" x14ac:dyDescent="0.2">
      <c r="A119" s="11"/>
      <c r="B119" s="18"/>
      <c r="C119" s="8"/>
      <c r="D119" s="9"/>
      <c r="E119" s="82"/>
      <c r="F119" s="34"/>
      <c r="G119" s="34"/>
      <c r="H119" s="34"/>
      <c r="I119" s="35"/>
      <c r="J119" s="35"/>
    </row>
    <row r="120" spans="1:11" s="10" customFormat="1" ht="54" hidden="1" customHeight="1" x14ac:dyDescent="0.2">
      <c r="A120" s="11" t="s">
        <v>61</v>
      </c>
      <c r="B120" s="18" t="s">
        <v>93</v>
      </c>
      <c r="C120" s="8"/>
      <c r="D120" s="9" t="s">
        <v>94</v>
      </c>
      <c r="E120" s="82" t="s">
        <v>43</v>
      </c>
      <c r="F120" s="34">
        <v>0</v>
      </c>
      <c r="G120" s="34"/>
      <c r="H120" s="34"/>
      <c r="I120" s="35"/>
      <c r="J120" s="35">
        <f>F120*I120</f>
        <v>0</v>
      </c>
    </row>
    <row r="121" spans="1:11" s="10" customFormat="1" hidden="1" x14ac:dyDescent="0.2">
      <c r="A121" s="11"/>
      <c r="B121" s="18"/>
      <c r="C121" s="8"/>
      <c r="D121" s="9"/>
      <c r="E121" s="82"/>
      <c r="F121" s="34"/>
      <c r="G121" s="34"/>
      <c r="H121" s="34"/>
      <c r="I121" s="35"/>
      <c r="J121" s="35"/>
    </row>
    <row r="122" spans="1:11" s="32" customFormat="1" ht="80.25" hidden="1" customHeight="1" x14ac:dyDescent="0.2">
      <c r="A122" s="11" t="s">
        <v>62</v>
      </c>
      <c r="B122" s="31"/>
      <c r="C122" s="66"/>
      <c r="D122" s="9" t="s">
        <v>290</v>
      </c>
      <c r="E122" s="82" t="s">
        <v>31</v>
      </c>
      <c r="F122" s="34">
        <v>0</v>
      </c>
      <c r="G122" s="34"/>
      <c r="H122" s="34"/>
      <c r="I122" s="35"/>
      <c r="J122" s="35">
        <f>F122*I122</f>
        <v>0</v>
      </c>
      <c r="K122" s="67"/>
    </row>
    <row r="123" spans="1:11" s="32" customFormat="1" ht="18.75" customHeight="1" x14ac:dyDescent="0.2">
      <c r="A123" s="11"/>
      <c r="B123" s="31"/>
      <c r="C123" s="66"/>
      <c r="D123" s="9"/>
      <c r="E123" s="82"/>
      <c r="F123" s="34"/>
      <c r="G123" s="34"/>
      <c r="H123" s="34"/>
      <c r="I123" s="35"/>
      <c r="J123" s="35"/>
      <c r="K123" s="67"/>
    </row>
    <row r="124" spans="1:11" s="10" customFormat="1" ht="106.5" customHeight="1" x14ac:dyDescent="0.2">
      <c r="A124" s="11" t="s">
        <v>404</v>
      </c>
      <c r="B124" s="18" t="s">
        <v>22</v>
      </c>
      <c r="C124" s="8"/>
      <c r="D124" s="9" t="s">
        <v>397</v>
      </c>
      <c r="E124" s="82" t="s">
        <v>31</v>
      </c>
      <c r="F124" s="34">
        <v>1</v>
      </c>
      <c r="G124" s="34"/>
      <c r="H124" s="34"/>
      <c r="I124" s="35"/>
      <c r="J124" s="35">
        <f>F124*I124</f>
        <v>0</v>
      </c>
    </row>
    <row r="125" spans="1:11" s="10" customFormat="1" x14ac:dyDescent="0.2">
      <c r="A125" s="11"/>
      <c r="B125" s="18"/>
      <c r="C125" s="8"/>
      <c r="D125" s="9"/>
      <c r="E125" s="82"/>
      <c r="F125" s="34"/>
      <c r="G125" s="34"/>
      <c r="H125" s="34"/>
      <c r="I125" s="35"/>
      <c r="J125" s="35"/>
    </row>
    <row r="126" spans="1:11" s="10" customFormat="1" ht="91.5" customHeight="1" x14ac:dyDescent="0.2">
      <c r="A126" s="11" t="s">
        <v>405</v>
      </c>
      <c r="B126" s="18" t="s">
        <v>22</v>
      </c>
      <c r="C126" s="8"/>
      <c r="D126" s="9" t="s">
        <v>396</v>
      </c>
      <c r="E126" s="82" t="s">
        <v>31</v>
      </c>
      <c r="F126" s="34">
        <v>1</v>
      </c>
      <c r="G126" s="34"/>
      <c r="H126" s="34"/>
      <c r="I126" s="35"/>
      <c r="J126" s="35">
        <f>F126*I126</f>
        <v>0</v>
      </c>
    </row>
    <row r="127" spans="1:11" s="10" customFormat="1" x14ac:dyDescent="0.2">
      <c r="A127" s="11"/>
      <c r="B127" s="18"/>
      <c r="C127" s="8"/>
      <c r="D127" s="9"/>
      <c r="E127" s="82"/>
      <c r="F127" s="34"/>
      <c r="G127" s="34"/>
      <c r="H127" s="34"/>
      <c r="I127" s="35"/>
      <c r="J127" s="35"/>
    </row>
    <row r="128" spans="1:11" s="10" customFormat="1" ht="33" customHeight="1" x14ac:dyDescent="0.2">
      <c r="A128" s="11" t="s">
        <v>406</v>
      </c>
      <c r="B128" s="18"/>
      <c r="C128" s="8"/>
      <c r="D128" s="9" t="s">
        <v>307</v>
      </c>
      <c r="E128" s="82" t="s">
        <v>43</v>
      </c>
      <c r="F128" s="34">
        <v>10</v>
      </c>
      <c r="G128" s="34"/>
      <c r="H128" s="34"/>
      <c r="I128" s="35"/>
      <c r="J128" s="35">
        <f>F128*I128</f>
        <v>0</v>
      </c>
    </row>
    <row r="129" spans="1:10" s="10" customFormat="1" ht="15.75" customHeight="1" x14ac:dyDescent="0.2">
      <c r="A129" s="126"/>
      <c r="B129" s="18"/>
      <c r="C129" s="8"/>
      <c r="D129" s="9"/>
      <c r="E129" s="82"/>
      <c r="F129" s="34"/>
      <c r="G129" s="34"/>
      <c r="H129" s="34"/>
      <c r="I129" s="35"/>
      <c r="J129" s="35"/>
    </row>
    <row r="130" spans="1:10" s="10" customFormat="1" ht="31.5" customHeight="1" x14ac:dyDescent="0.2">
      <c r="A130" s="11" t="s">
        <v>407</v>
      </c>
      <c r="B130" s="18" t="s">
        <v>8</v>
      </c>
      <c r="C130" s="8"/>
      <c r="D130" s="9" t="s">
        <v>47</v>
      </c>
      <c r="E130" s="82" t="s">
        <v>42</v>
      </c>
      <c r="F130" s="34">
        <v>100</v>
      </c>
      <c r="G130" s="34"/>
      <c r="H130" s="34"/>
      <c r="I130" s="35"/>
      <c r="J130" s="35">
        <f>F130*I130</f>
        <v>0</v>
      </c>
    </row>
    <row r="131" spans="1:10" s="10" customFormat="1" x14ac:dyDescent="0.2">
      <c r="A131" s="11"/>
      <c r="B131" s="18"/>
      <c r="C131" s="8"/>
      <c r="D131" s="9"/>
      <c r="E131" s="82"/>
      <c r="F131" s="34"/>
      <c r="G131" s="34"/>
      <c r="H131" s="34"/>
      <c r="I131" s="35"/>
      <c r="J131" s="35"/>
    </row>
    <row r="132" spans="1:10" s="10" customFormat="1" ht="38.25" customHeight="1" x14ac:dyDescent="0.2">
      <c r="A132" s="11" t="s">
        <v>408</v>
      </c>
      <c r="B132" s="18" t="s">
        <v>8</v>
      </c>
      <c r="C132" s="8"/>
      <c r="D132" s="9" t="s">
        <v>53</v>
      </c>
      <c r="E132" s="82" t="s">
        <v>31</v>
      </c>
      <c r="F132" s="34">
        <v>1</v>
      </c>
      <c r="G132" s="34"/>
      <c r="H132" s="34"/>
      <c r="I132" s="35"/>
      <c r="J132" s="35">
        <f>F132*I132</f>
        <v>0</v>
      </c>
    </row>
    <row r="133" spans="1:10" s="10" customFormat="1" ht="17.25" customHeight="1" x14ac:dyDescent="0.2">
      <c r="A133" s="11"/>
      <c r="B133" s="18"/>
      <c r="C133" s="8"/>
      <c r="D133" s="9"/>
      <c r="E133" s="82"/>
      <c r="F133" s="34"/>
      <c r="G133" s="34"/>
      <c r="H133" s="34"/>
      <c r="I133" s="35"/>
      <c r="J133" s="35"/>
    </row>
    <row r="134" spans="1:10" s="10" customFormat="1" ht="59.25" hidden="1" customHeight="1" x14ac:dyDescent="0.2">
      <c r="A134" s="11" t="s">
        <v>63</v>
      </c>
      <c r="B134" s="18" t="s">
        <v>22</v>
      </c>
      <c r="C134" s="8"/>
      <c r="D134" s="9" t="s">
        <v>308</v>
      </c>
      <c r="E134" s="82" t="s">
        <v>43</v>
      </c>
      <c r="F134" s="34">
        <v>0</v>
      </c>
      <c r="G134" s="34"/>
      <c r="H134" s="34"/>
      <c r="I134" s="35"/>
      <c r="J134" s="35">
        <f>F134*I134</f>
        <v>0</v>
      </c>
    </row>
    <row r="135" spans="1:10" s="10" customFormat="1" ht="15" hidden="1" customHeight="1" x14ac:dyDescent="0.2">
      <c r="A135" s="11"/>
      <c r="B135" s="18"/>
      <c r="C135" s="8"/>
      <c r="D135" s="9"/>
      <c r="E135" s="82"/>
      <c r="F135" s="34"/>
      <c r="G135" s="34"/>
      <c r="H135" s="34"/>
      <c r="I135" s="35"/>
      <c r="J135" s="35"/>
    </row>
    <row r="136" spans="1:10" s="10" customFormat="1" ht="40.5" customHeight="1" x14ac:dyDescent="0.2">
      <c r="A136" s="11" t="s">
        <v>409</v>
      </c>
      <c r="B136" s="18"/>
      <c r="C136" s="8"/>
      <c r="D136" s="9" t="s">
        <v>77</v>
      </c>
      <c r="E136" s="82" t="s">
        <v>96</v>
      </c>
      <c r="F136" s="34">
        <v>0.1</v>
      </c>
      <c r="G136" s="34"/>
      <c r="H136" s="34"/>
      <c r="I136" s="35"/>
      <c r="J136" s="35">
        <f>0.1*(J43+J45+J51+J55+J57+J60+J63+J65+J67+J69+J71+J73++J75+J77+J79+J81+J83++J88+J95+J96++J98+J100+J104+J106+J108+J110+J112++J124+J126+J128+J130+J132)</f>
        <v>0</v>
      </c>
    </row>
    <row r="137" spans="1:10" s="10" customFormat="1" ht="15" customHeight="1" x14ac:dyDescent="0.2">
      <c r="A137" s="11"/>
      <c r="B137" s="18"/>
      <c r="C137" s="8"/>
      <c r="D137" s="9"/>
      <c r="E137" s="82"/>
      <c r="F137" s="34"/>
      <c r="G137" s="34"/>
      <c r="H137" s="34"/>
      <c r="I137" s="35"/>
      <c r="J137" s="35"/>
    </row>
    <row r="138" spans="1:10" s="12" customFormat="1" x14ac:dyDescent="0.2">
      <c r="A138" s="6"/>
      <c r="B138" s="20"/>
      <c r="C138" s="14"/>
      <c r="D138" s="36" t="s">
        <v>79</v>
      </c>
      <c r="E138" s="83"/>
      <c r="F138" s="59"/>
      <c r="G138" s="59"/>
      <c r="H138" s="59"/>
      <c r="I138" s="60"/>
      <c r="J138" s="60">
        <f>SUM(J43:J136)</f>
        <v>0</v>
      </c>
    </row>
    <row r="139" spans="1:10" s="12" customFormat="1" x14ac:dyDescent="0.2">
      <c r="A139" s="6"/>
      <c r="B139" s="20"/>
      <c r="C139" s="14"/>
      <c r="D139" s="36"/>
      <c r="E139" s="83"/>
      <c r="F139" s="59"/>
      <c r="G139" s="59"/>
      <c r="H139" s="59"/>
      <c r="I139" s="60"/>
      <c r="J139" s="60"/>
    </row>
    <row r="140" spans="1:10" s="10" customFormat="1" x14ac:dyDescent="0.2">
      <c r="A140" s="17" t="s">
        <v>80</v>
      </c>
      <c r="B140" s="14"/>
      <c r="C140" s="14"/>
      <c r="D140" s="16"/>
      <c r="E140" s="83"/>
      <c r="F140" s="59"/>
      <c r="G140" s="59"/>
      <c r="H140" s="59"/>
      <c r="I140" s="64"/>
      <c r="J140" s="64"/>
    </row>
    <row r="141" spans="1:10" s="10" customFormat="1" x14ac:dyDescent="0.2">
      <c r="A141" s="17"/>
      <c r="B141" s="14"/>
      <c r="C141" s="14"/>
      <c r="D141" s="16"/>
      <c r="E141" s="83"/>
      <c r="F141" s="59"/>
      <c r="G141" s="59"/>
      <c r="H141" s="59"/>
      <c r="I141" s="64"/>
      <c r="J141" s="64"/>
    </row>
    <row r="142" spans="1:10" s="10" customFormat="1" ht="41.25" customHeight="1" x14ac:dyDescent="0.2">
      <c r="A142" s="11" t="s">
        <v>178</v>
      </c>
      <c r="B142" s="18" t="s">
        <v>97</v>
      </c>
      <c r="C142" s="8"/>
      <c r="D142" s="9" t="s">
        <v>98</v>
      </c>
      <c r="E142" s="82" t="s">
        <v>41</v>
      </c>
      <c r="F142" s="34">
        <v>3</v>
      </c>
      <c r="G142" s="34"/>
      <c r="H142" s="34"/>
      <c r="I142" s="35"/>
      <c r="J142" s="35">
        <f>F142*I142</f>
        <v>0</v>
      </c>
    </row>
    <row r="143" spans="1:10" s="10" customFormat="1" x14ac:dyDescent="0.2">
      <c r="A143" s="17"/>
      <c r="B143" s="14"/>
      <c r="C143" s="14"/>
      <c r="D143" s="16"/>
      <c r="E143" s="83"/>
      <c r="F143" s="59"/>
      <c r="G143" s="59"/>
      <c r="H143" s="59"/>
      <c r="I143" s="64"/>
      <c r="J143" s="64"/>
    </row>
    <row r="144" spans="1:10" s="10" customFormat="1" ht="42.75" customHeight="1" x14ac:dyDescent="0.2">
      <c r="A144" s="11" t="s">
        <v>180</v>
      </c>
      <c r="B144" s="18" t="s">
        <v>99</v>
      </c>
      <c r="C144" s="8"/>
      <c r="D144" s="9" t="s">
        <v>100</v>
      </c>
      <c r="E144" s="82" t="s">
        <v>41</v>
      </c>
      <c r="F144" s="34">
        <v>14</v>
      </c>
      <c r="G144" s="34"/>
      <c r="H144" s="34"/>
      <c r="I144" s="35"/>
      <c r="J144" s="35">
        <f>F144*I144</f>
        <v>0</v>
      </c>
    </row>
    <row r="145" spans="1:10" s="10" customFormat="1" x14ac:dyDescent="0.2">
      <c r="A145" s="17"/>
      <c r="B145" s="14"/>
      <c r="C145" s="14"/>
      <c r="D145" s="16"/>
      <c r="E145" s="83"/>
      <c r="F145" s="59"/>
      <c r="G145" s="59"/>
      <c r="H145" s="59"/>
      <c r="I145" s="64"/>
      <c r="J145" s="64"/>
    </row>
    <row r="146" spans="1:10" s="10" customFormat="1" ht="52.5" customHeight="1" x14ac:dyDescent="0.2">
      <c r="A146" s="11" t="s">
        <v>179</v>
      </c>
      <c r="B146" s="18" t="s">
        <v>101</v>
      </c>
      <c r="C146" s="8"/>
      <c r="D146" s="9" t="s">
        <v>150</v>
      </c>
      <c r="E146" s="82" t="s">
        <v>41</v>
      </c>
      <c r="F146" s="68">
        <v>1</v>
      </c>
      <c r="G146" s="68"/>
      <c r="H146" s="68"/>
      <c r="I146" s="35"/>
      <c r="J146" s="35">
        <f>F146*I146</f>
        <v>0</v>
      </c>
    </row>
    <row r="147" spans="1:10" s="10" customFormat="1" x14ac:dyDescent="0.2">
      <c r="A147" s="17"/>
      <c r="B147" s="14"/>
      <c r="C147" s="14"/>
      <c r="D147" s="16"/>
      <c r="E147" s="83"/>
      <c r="F147" s="59"/>
      <c r="G147" s="59"/>
      <c r="H147" s="59"/>
      <c r="I147" s="64"/>
      <c r="J147" s="64"/>
    </row>
    <row r="148" spans="1:10" s="10" customFormat="1" ht="42.75" customHeight="1" x14ac:dyDescent="0.2">
      <c r="A148" s="11" t="s">
        <v>181</v>
      </c>
      <c r="B148" s="18" t="s">
        <v>102</v>
      </c>
      <c r="C148" s="8"/>
      <c r="D148" s="9" t="s">
        <v>103</v>
      </c>
      <c r="E148" s="82" t="s">
        <v>48</v>
      </c>
      <c r="F148" s="34">
        <v>300</v>
      </c>
      <c r="G148" s="34"/>
      <c r="H148" s="34"/>
      <c r="I148" s="35"/>
      <c r="J148" s="35">
        <f>F148*I148</f>
        <v>0</v>
      </c>
    </row>
    <row r="149" spans="1:10" s="10" customFormat="1" x14ac:dyDescent="0.2">
      <c r="A149" s="17"/>
      <c r="B149" s="14"/>
      <c r="C149" s="14"/>
      <c r="D149" s="16"/>
      <c r="E149" s="83"/>
      <c r="F149" s="59"/>
      <c r="G149" s="59"/>
      <c r="H149" s="59"/>
      <c r="I149" s="64"/>
      <c r="J149" s="64"/>
    </row>
    <row r="150" spans="1:10" s="10" customFormat="1" ht="44.25" customHeight="1" x14ac:dyDescent="0.2">
      <c r="A150" s="11" t="s">
        <v>204</v>
      </c>
      <c r="B150" s="18" t="s">
        <v>104</v>
      </c>
      <c r="C150" s="8"/>
      <c r="D150" s="9" t="s">
        <v>105</v>
      </c>
      <c r="E150" s="82" t="s">
        <v>48</v>
      </c>
      <c r="F150" s="34">
        <v>100</v>
      </c>
      <c r="G150" s="34"/>
      <c r="H150" s="34"/>
      <c r="I150" s="35"/>
      <c r="J150" s="35">
        <f>F150*I150</f>
        <v>0</v>
      </c>
    </row>
    <row r="151" spans="1:10" s="10" customFormat="1" x14ac:dyDescent="0.2">
      <c r="A151" s="17"/>
      <c r="B151" s="14"/>
      <c r="C151" s="14"/>
      <c r="D151" s="16"/>
      <c r="E151" s="83"/>
      <c r="F151" s="59"/>
      <c r="G151" s="59"/>
      <c r="H151" s="59"/>
      <c r="I151" s="64"/>
      <c r="J151" s="64"/>
    </row>
    <row r="152" spans="1:10" s="10" customFormat="1" ht="32.25" customHeight="1" x14ac:dyDescent="0.2">
      <c r="A152" s="11" t="s">
        <v>205</v>
      </c>
      <c r="B152" s="18" t="s">
        <v>106</v>
      </c>
      <c r="C152" s="8"/>
      <c r="D152" s="9" t="s">
        <v>107</v>
      </c>
      <c r="E152" s="82" t="s">
        <v>48</v>
      </c>
      <c r="F152" s="34">
        <v>1300</v>
      </c>
      <c r="G152" s="34"/>
      <c r="H152" s="34"/>
      <c r="I152" s="35"/>
      <c r="J152" s="35">
        <f>F152*I152</f>
        <v>0</v>
      </c>
    </row>
    <row r="153" spans="1:10" s="10" customFormat="1" x14ac:dyDescent="0.2">
      <c r="A153" s="11"/>
      <c r="B153" s="18"/>
      <c r="C153" s="8"/>
      <c r="D153" s="9"/>
      <c r="E153" s="82"/>
      <c r="F153" s="34"/>
      <c r="G153" s="34"/>
      <c r="H153" s="34"/>
      <c r="I153" s="35"/>
      <c r="J153" s="35"/>
    </row>
    <row r="154" spans="1:10" s="12" customFormat="1" x14ac:dyDescent="0.2">
      <c r="A154" s="6"/>
      <c r="B154" s="20"/>
      <c r="C154" s="14"/>
      <c r="D154" s="36" t="s">
        <v>80</v>
      </c>
      <c r="E154" s="83"/>
      <c r="F154" s="59"/>
      <c r="G154" s="59"/>
      <c r="H154" s="59"/>
      <c r="I154" s="60"/>
      <c r="J154" s="60">
        <f>SUM(J142:J152)</f>
        <v>0</v>
      </c>
    </row>
    <row r="155" spans="1:10" s="12" customFormat="1" x14ac:dyDescent="0.2">
      <c r="A155" s="6"/>
      <c r="B155" s="20"/>
      <c r="C155" s="14"/>
      <c r="D155" s="36"/>
      <c r="E155" s="83"/>
      <c r="F155" s="59"/>
      <c r="G155" s="59"/>
      <c r="H155" s="59"/>
      <c r="I155" s="60"/>
      <c r="J155" s="60"/>
    </row>
    <row r="156" spans="1:10" s="12" customFormat="1" x14ac:dyDescent="0.2">
      <c r="A156" s="6"/>
      <c r="B156" s="20"/>
      <c r="C156" s="14"/>
      <c r="D156" s="36"/>
      <c r="E156" s="83"/>
      <c r="F156" s="59"/>
      <c r="G156" s="59"/>
      <c r="H156" s="59"/>
      <c r="I156" s="60"/>
      <c r="J156" s="60"/>
    </row>
    <row r="157" spans="1:10" s="10" customFormat="1" x14ac:dyDescent="0.2">
      <c r="A157" s="17" t="s">
        <v>10</v>
      </c>
      <c r="B157" s="14"/>
      <c r="C157" s="14"/>
      <c r="D157" s="16"/>
      <c r="E157" s="83"/>
      <c r="F157" s="59"/>
      <c r="G157" s="59"/>
      <c r="H157" s="59"/>
      <c r="I157" s="64"/>
      <c r="J157" s="64"/>
    </row>
    <row r="158" spans="1:10" s="10" customFormat="1" x14ac:dyDescent="0.2">
      <c r="A158" s="17"/>
      <c r="B158" s="14"/>
      <c r="C158" s="14"/>
      <c r="D158" s="16"/>
      <c r="E158" s="83"/>
      <c r="F158" s="59"/>
      <c r="G158" s="59"/>
      <c r="H158" s="59"/>
      <c r="I158" s="64"/>
      <c r="J158" s="64"/>
    </row>
    <row r="159" spans="1:10" s="10" customFormat="1" x14ac:dyDescent="0.2">
      <c r="A159" s="17"/>
      <c r="B159" s="14"/>
      <c r="C159" s="14"/>
      <c r="D159" s="16"/>
      <c r="E159" s="83"/>
      <c r="F159" s="59"/>
      <c r="G159" s="59"/>
      <c r="H159" s="59"/>
      <c r="I159" s="64"/>
      <c r="J159" s="64"/>
    </row>
    <row r="160" spans="1:10" s="10" customFormat="1" ht="42" hidden="1" customHeight="1" x14ac:dyDescent="0.2">
      <c r="A160" s="11" t="s">
        <v>206</v>
      </c>
      <c r="B160" s="18" t="s">
        <v>24</v>
      </c>
      <c r="C160" s="8"/>
      <c r="D160" s="9" t="s">
        <v>108</v>
      </c>
      <c r="E160" s="82" t="s">
        <v>42</v>
      </c>
      <c r="F160" s="34">
        <v>0</v>
      </c>
      <c r="G160" s="34"/>
      <c r="H160" s="34"/>
      <c r="I160" s="35"/>
      <c r="J160" s="35">
        <f>F160*I160</f>
        <v>0</v>
      </c>
    </row>
    <row r="161" spans="1:10" s="10" customFormat="1" x14ac:dyDescent="0.2">
      <c r="A161" s="17"/>
      <c r="B161" s="14"/>
      <c r="C161" s="14"/>
      <c r="D161" s="16"/>
      <c r="E161" s="83"/>
      <c r="F161" s="59"/>
      <c r="G161" s="59"/>
      <c r="H161" s="59"/>
      <c r="I161" s="64"/>
      <c r="J161" s="64"/>
    </row>
    <row r="162" spans="1:10" s="10" customFormat="1" ht="32.25" customHeight="1" x14ac:dyDescent="0.2">
      <c r="A162" s="11" t="s">
        <v>208</v>
      </c>
      <c r="B162" s="18" t="s">
        <v>109</v>
      </c>
      <c r="C162" s="8"/>
      <c r="D162" s="9" t="s">
        <v>110</v>
      </c>
      <c r="E162" s="82" t="s">
        <v>42</v>
      </c>
      <c r="F162" s="34">
        <v>27</v>
      </c>
      <c r="G162" s="34"/>
      <c r="H162" s="34"/>
      <c r="I162" s="35"/>
      <c r="J162" s="35">
        <f>F162*I162</f>
        <v>0</v>
      </c>
    </row>
    <row r="163" spans="1:10" s="10" customFormat="1" x14ac:dyDescent="0.2">
      <c r="A163" s="17"/>
      <c r="B163" s="14"/>
      <c r="C163" s="14"/>
      <c r="D163" s="16"/>
      <c r="E163" s="83"/>
      <c r="F163" s="59"/>
      <c r="G163" s="59"/>
      <c r="H163" s="59"/>
      <c r="I163" s="64"/>
      <c r="J163" s="64"/>
    </row>
    <row r="164" spans="1:10" s="10" customFormat="1" ht="28.5" customHeight="1" x14ac:dyDescent="0.2">
      <c r="A164" s="11" t="s">
        <v>207</v>
      </c>
      <c r="B164" s="18" t="s">
        <v>111</v>
      </c>
      <c r="C164" s="8"/>
      <c r="D164" s="9" t="s">
        <v>309</v>
      </c>
      <c r="E164" s="82" t="s">
        <v>42</v>
      </c>
      <c r="F164" s="34">
        <v>40</v>
      </c>
      <c r="G164" s="34"/>
      <c r="H164" s="34"/>
      <c r="I164" s="35"/>
      <c r="J164" s="35">
        <f>F164*I164</f>
        <v>0</v>
      </c>
    </row>
    <row r="165" spans="1:10" s="10" customFormat="1" x14ac:dyDescent="0.2">
      <c r="A165" s="17"/>
      <c r="B165" s="14"/>
      <c r="C165" s="14"/>
      <c r="D165" s="16"/>
      <c r="E165" s="83"/>
      <c r="F165" s="59"/>
      <c r="G165" s="59"/>
      <c r="H165" s="59"/>
      <c r="I165" s="64"/>
      <c r="J165" s="64"/>
    </row>
    <row r="166" spans="1:10" s="10" customFormat="1" ht="30" customHeight="1" x14ac:dyDescent="0.2">
      <c r="A166" s="11" t="s">
        <v>209</v>
      </c>
      <c r="B166" s="18" t="s">
        <v>23</v>
      </c>
      <c r="C166" s="8"/>
      <c r="D166" s="9" t="s">
        <v>371</v>
      </c>
      <c r="E166" s="82" t="s">
        <v>31</v>
      </c>
      <c r="F166" s="34">
        <v>40</v>
      </c>
      <c r="G166" s="34"/>
      <c r="H166" s="34"/>
      <c r="I166" s="35"/>
      <c r="J166" s="35">
        <f>F166*I166</f>
        <v>0</v>
      </c>
    </row>
    <row r="167" spans="1:10" s="10" customFormat="1" ht="14.25" customHeight="1" x14ac:dyDescent="0.2">
      <c r="A167" s="11"/>
      <c r="B167" s="18"/>
      <c r="C167" s="8"/>
      <c r="D167" s="9"/>
      <c r="E167" s="82"/>
      <c r="F167" s="34"/>
      <c r="G167" s="34"/>
      <c r="H167" s="34"/>
      <c r="I167" s="35"/>
      <c r="J167" s="35"/>
    </row>
    <row r="168" spans="1:10" s="10" customFormat="1" ht="52.5" customHeight="1" x14ac:dyDescent="0.2">
      <c r="A168" s="11" t="s">
        <v>210</v>
      </c>
      <c r="B168" s="18" t="s">
        <v>23</v>
      </c>
      <c r="C168" s="8"/>
      <c r="D168" s="9" t="s">
        <v>310</v>
      </c>
      <c r="E168" s="82" t="s">
        <v>42</v>
      </c>
      <c r="F168" s="34">
        <v>10</v>
      </c>
      <c r="G168" s="34"/>
      <c r="H168" s="34"/>
      <c r="I168" s="35"/>
      <c r="J168" s="35">
        <f>F168*I168</f>
        <v>0</v>
      </c>
    </row>
    <row r="169" spans="1:10" s="10" customFormat="1" ht="16.5" customHeight="1" x14ac:dyDescent="0.2">
      <c r="A169" s="11"/>
      <c r="B169" s="18"/>
      <c r="C169" s="8"/>
      <c r="D169" s="9"/>
      <c r="E169" s="82"/>
      <c r="F169" s="34"/>
      <c r="G169" s="34"/>
      <c r="H169" s="34"/>
      <c r="I169" s="35"/>
      <c r="J169" s="35"/>
    </row>
    <row r="170" spans="1:10" s="10" customFormat="1" ht="32.25" customHeight="1" x14ac:dyDescent="0.2">
      <c r="A170" s="11" t="s">
        <v>211</v>
      </c>
      <c r="B170" s="18" t="s">
        <v>112</v>
      </c>
      <c r="C170" s="8"/>
      <c r="D170" s="9" t="s">
        <v>317</v>
      </c>
      <c r="E170" s="82" t="s">
        <v>31</v>
      </c>
      <c r="F170" s="34">
        <v>7</v>
      </c>
      <c r="G170" s="34"/>
      <c r="H170" s="34"/>
      <c r="I170" s="35"/>
      <c r="J170" s="35">
        <f>F170*I170</f>
        <v>0</v>
      </c>
    </row>
    <row r="171" spans="1:10" s="10" customFormat="1" ht="15" customHeight="1" x14ac:dyDescent="0.2">
      <c r="A171" s="11"/>
      <c r="B171" s="18"/>
      <c r="C171" s="8"/>
      <c r="D171" s="9"/>
      <c r="E171" s="82"/>
      <c r="F171" s="34"/>
      <c r="G171" s="34"/>
      <c r="H171" s="34"/>
      <c r="I171" s="35"/>
      <c r="J171" s="35"/>
    </row>
    <row r="172" spans="1:10" s="10" customFormat="1" ht="28.5" customHeight="1" x14ac:dyDescent="0.2">
      <c r="A172" s="11" t="s">
        <v>212</v>
      </c>
      <c r="B172" s="18" t="s">
        <v>113</v>
      </c>
      <c r="C172" s="8"/>
      <c r="D172" s="9" t="s">
        <v>311</v>
      </c>
      <c r="E172" s="82" t="s">
        <v>31</v>
      </c>
      <c r="F172" s="34">
        <v>1</v>
      </c>
      <c r="G172" s="34"/>
      <c r="H172" s="34"/>
      <c r="I172" s="35"/>
      <c r="J172" s="35">
        <f>F172*I172</f>
        <v>0</v>
      </c>
    </row>
    <row r="173" spans="1:10" s="10" customFormat="1" hidden="1" x14ac:dyDescent="0.2">
      <c r="A173" s="17"/>
      <c r="B173" s="14"/>
      <c r="C173" s="14"/>
      <c r="D173" s="16"/>
      <c r="E173" s="83"/>
      <c r="F173" s="59"/>
      <c r="G173" s="59"/>
      <c r="H173" s="59"/>
      <c r="I173" s="64"/>
      <c r="J173" s="64"/>
    </row>
    <row r="174" spans="1:10" s="10" customFormat="1" ht="28.5" hidden="1" customHeight="1" x14ac:dyDescent="0.2">
      <c r="A174" s="11" t="s">
        <v>213</v>
      </c>
      <c r="B174" s="18" t="s">
        <v>113</v>
      </c>
      <c r="C174" s="8"/>
      <c r="D174" s="9" t="s">
        <v>114</v>
      </c>
      <c r="E174" s="82" t="s">
        <v>31</v>
      </c>
      <c r="F174" s="34">
        <v>0</v>
      </c>
      <c r="G174" s="34"/>
      <c r="H174" s="34"/>
      <c r="I174" s="35"/>
      <c r="J174" s="35">
        <f>F174*I174</f>
        <v>0</v>
      </c>
    </row>
    <row r="175" spans="1:10" s="10" customFormat="1" x14ac:dyDescent="0.2">
      <c r="A175" s="17"/>
      <c r="B175" s="14"/>
      <c r="C175" s="14"/>
      <c r="D175" s="16"/>
      <c r="E175" s="83"/>
      <c r="F175" s="59"/>
      <c r="G175" s="59"/>
      <c r="H175" s="59"/>
      <c r="I175" s="64"/>
      <c r="J175" s="64"/>
    </row>
    <row r="176" spans="1:10" s="10" customFormat="1" ht="27.75" customHeight="1" x14ac:dyDescent="0.2">
      <c r="A176" s="11" t="s">
        <v>214</v>
      </c>
      <c r="B176" s="18" t="s">
        <v>115</v>
      </c>
      <c r="C176" s="8"/>
      <c r="D176" s="21" t="s">
        <v>312</v>
      </c>
      <c r="E176" s="82" t="s">
        <v>31</v>
      </c>
      <c r="F176" s="34">
        <v>2</v>
      </c>
      <c r="G176" s="34"/>
      <c r="H176" s="34"/>
      <c r="I176" s="35"/>
      <c r="J176" s="35">
        <f>F176*I176</f>
        <v>0</v>
      </c>
    </row>
    <row r="177" spans="1:10" s="10" customFormat="1" ht="15" customHeight="1" x14ac:dyDescent="0.2">
      <c r="A177" s="11"/>
      <c r="B177" s="18"/>
      <c r="C177" s="8"/>
      <c r="D177" s="21"/>
      <c r="E177" s="82"/>
      <c r="F177" s="34"/>
      <c r="G177" s="34"/>
      <c r="H177" s="34"/>
      <c r="I177" s="35"/>
      <c r="J177" s="35"/>
    </row>
    <row r="178" spans="1:10" s="10" customFormat="1" ht="45.75" hidden="1" customHeight="1" x14ac:dyDescent="0.2">
      <c r="A178" s="11" t="s">
        <v>215</v>
      </c>
      <c r="B178" s="18" t="s">
        <v>115</v>
      </c>
      <c r="C178" s="8"/>
      <c r="D178" s="21" t="s">
        <v>267</v>
      </c>
      <c r="E178" s="82" t="s">
        <v>31</v>
      </c>
      <c r="F178" s="34">
        <v>0</v>
      </c>
      <c r="G178" s="34"/>
      <c r="H178" s="34"/>
      <c r="I178" s="35"/>
      <c r="J178" s="35">
        <f>F178*I178</f>
        <v>0</v>
      </c>
    </row>
    <row r="179" spans="1:10" s="10" customFormat="1" x14ac:dyDescent="0.2">
      <c r="A179" s="11"/>
      <c r="B179" s="18"/>
      <c r="C179" s="8"/>
      <c r="D179" s="21"/>
      <c r="E179" s="82"/>
      <c r="F179" s="34"/>
      <c r="G179" s="34"/>
      <c r="H179" s="34"/>
      <c r="I179" s="35"/>
      <c r="J179" s="35"/>
    </row>
    <row r="180" spans="1:10" s="10" customFormat="1" ht="29.25" customHeight="1" x14ac:dyDescent="0.2">
      <c r="A180" s="11" t="s">
        <v>216</v>
      </c>
      <c r="B180" s="18" t="s">
        <v>116</v>
      </c>
      <c r="C180" s="8"/>
      <c r="D180" s="9" t="s">
        <v>151</v>
      </c>
      <c r="E180" s="82" t="s">
        <v>31</v>
      </c>
      <c r="F180" s="34">
        <v>1</v>
      </c>
      <c r="G180" s="34"/>
      <c r="H180" s="34"/>
      <c r="I180" s="35"/>
      <c r="J180" s="35">
        <f>F180*I180</f>
        <v>0</v>
      </c>
    </row>
    <row r="181" spans="1:10" s="10" customFormat="1" ht="16.5" customHeight="1" x14ac:dyDescent="0.2">
      <c r="A181" s="11"/>
      <c r="B181" s="18"/>
      <c r="C181" s="8"/>
      <c r="D181" s="9"/>
      <c r="E181" s="82"/>
      <c r="F181" s="34"/>
      <c r="G181" s="34"/>
      <c r="H181" s="34"/>
      <c r="I181" s="35"/>
      <c r="J181" s="35"/>
    </row>
    <row r="182" spans="1:10" s="10" customFormat="1" ht="29.25" hidden="1" customHeight="1" x14ac:dyDescent="0.2">
      <c r="A182" s="11" t="s">
        <v>217</v>
      </c>
      <c r="B182" s="18" t="s">
        <v>116</v>
      </c>
      <c r="C182" s="8"/>
      <c r="D182" s="9" t="s">
        <v>152</v>
      </c>
      <c r="E182" s="82" t="s">
        <v>31</v>
      </c>
      <c r="F182" s="34">
        <v>0</v>
      </c>
      <c r="G182" s="34"/>
      <c r="H182" s="34"/>
      <c r="I182" s="35"/>
      <c r="J182" s="35">
        <f>F182*I182</f>
        <v>0</v>
      </c>
    </row>
    <row r="183" spans="1:10" s="10" customFormat="1" ht="15" hidden="1" customHeight="1" x14ac:dyDescent="0.2">
      <c r="A183" s="11"/>
      <c r="B183" s="18"/>
      <c r="C183" s="8"/>
      <c r="D183" s="9"/>
      <c r="E183" s="82"/>
      <c r="F183" s="34"/>
      <c r="G183" s="34"/>
      <c r="H183" s="34"/>
      <c r="I183" s="35"/>
      <c r="J183" s="35"/>
    </row>
    <row r="184" spans="1:10" s="10" customFormat="1" ht="17.25" hidden="1" customHeight="1" x14ac:dyDescent="0.2">
      <c r="A184" s="11"/>
      <c r="B184" s="18"/>
      <c r="C184" s="8"/>
      <c r="D184" s="9"/>
      <c r="E184" s="82"/>
      <c r="F184" s="34"/>
      <c r="G184" s="34"/>
      <c r="H184" s="34"/>
      <c r="I184" s="35"/>
      <c r="J184" s="35"/>
    </row>
    <row r="185" spans="1:10" s="10" customFormat="1" ht="69.75" hidden="1" customHeight="1" x14ac:dyDescent="0.2">
      <c r="A185" s="11" t="s">
        <v>218</v>
      </c>
      <c r="B185" s="18" t="s">
        <v>116</v>
      </c>
      <c r="C185" s="8"/>
      <c r="D185" s="9" t="s">
        <v>153</v>
      </c>
      <c r="E185" s="82" t="s">
        <v>42</v>
      </c>
      <c r="F185" s="34">
        <v>0</v>
      </c>
      <c r="G185" s="34"/>
      <c r="H185" s="34"/>
      <c r="I185" s="35"/>
      <c r="J185" s="35">
        <f>F185*I185</f>
        <v>0</v>
      </c>
    </row>
    <row r="186" spans="1:10" s="10" customFormat="1" ht="18.75" hidden="1" customHeight="1" x14ac:dyDescent="0.2">
      <c r="A186" s="11"/>
      <c r="B186" s="18"/>
      <c r="C186" s="8"/>
      <c r="D186" s="9"/>
      <c r="E186" s="82"/>
      <c r="F186" s="34"/>
      <c r="G186" s="34"/>
      <c r="H186" s="34"/>
      <c r="I186" s="35"/>
      <c r="J186" s="35"/>
    </row>
    <row r="187" spans="1:10" s="10" customFormat="1" ht="48" hidden="1" customHeight="1" x14ac:dyDescent="0.2">
      <c r="A187" s="11" t="s">
        <v>219</v>
      </c>
      <c r="B187" s="18" t="s">
        <v>116</v>
      </c>
      <c r="C187" s="8"/>
      <c r="D187" s="9" t="s">
        <v>154</v>
      </c>
      <c r="E187" s="82" t="s">
        <v>42</v>
      </c>
      <c r="F187" s="34">
        <v>0</v>
      </c>
      <c r="G187" s="34"/>
      <c r="H187" s="34"/>
      <c r="I187" s="35"/>
      <c r="J187" s="35">
        <f>F187*I187</f>
        <v>0</v>
      </c>
    </row>
    <row r="188" spans="1:10" s="10" customFormat="1" ht="15.75" hidden="1" customHeight="1" x14ac:dyDescent="0.2">
      <c r="A188" s="11"/>
      <c r="B188" s="18"/>
      <c r="C188" s="8"/>
      <c r="D188" s="9"/>
      <c r="E188" s="82"/>
      <c r="F188" s="34"/>
      <c r="G188" s="34"/>
      <c r="H188" s="34"/>
      <c r="I188" s="35"/>
      <c r="J188" s="35"/>
    </row>
    <row r="189" spans="1:10" s="10" customFormat="1" ht="35.25" hidden="1" customHeight="1" x14ac:dyDescent="0.2">
      <c r="A189" s="11" t="s">
        <v>220</v>
      </c>
      <c r="B189" s="18" t="s">
        <v>116</v>
      </c>
      <c r="C189" s="8"/>
      <c r="D189" s="9" t="s">
        <v>155</v>
      </c>
      <c r="E189" s="82" t="s">
        <v>42</v>
      </c>
      <c r="F189" s="34">
        <v>0</v>
      </c>
      <c r="G189" s="34"/>
      <c r="H189" s="34"/>
      <c r="I189" s="35"/>
      <c r="J189" s="35">
        <f>F189*I189</f>
        <v>0</v>
      </c>
    </row>
    <row r="190" spans="1:10" s="10" customFormat="1" ht="15.75" hidden="1" customHeight="1" x14ac:dyDescent="0.2">
      <c r="A190" s="11"/>
      <c r="B190" s="18"/>
      <c r="C190" s="8"/>
      <c r="D190" s="9"/>
      <c r="E190" s="82"/>
      <c r="F190" s="34"/>
      <c r="G190" s="34"/>
      <c r="H190" s="34"/>
      <c r="I190" s="35"/>
      <c r="J190" s="35"/>
    </row>
    <row r="191" spans="1:10" s="10" customFormat="1" ht="12.75" customHeight="1" x14ac:dyDescent="0.2">
      <c r="A191" s="11"/>
      <c r="B191" s="18"/>
      <c r="C191" s="8"/>
      <c r="D191" s="9"/>
      <c r="E191" s="82"/>
      <c r="F191" s="34"/>
      <c r="G191" s="34"/>
      <c r="H191" s="34"/>
      <c r="I191" s="35"/>
      <c r="J191" s="35"/>
    </row>
    <row r="192" spans="1:10" s="10" customFormat="1" ht="49.5" customHeight="1" x14ac:dyDescent="0.2">
      <c r="A192" s="11" t="s">
        <v>221</v>
      </c>
      <c r="B192" s="18"/>
      <c r="C192" s="8"/>
      <c r="D192" s="9" t="s">
        <v>117</v>
      </c>
      <c r="E192" s="82" t="s">
        <v>96</v>
      </c>
      <c r="F192" s="34">
        <v>0.1</v>
      </c>
      <c r="G192" s="34"/>
      <c r="H192" s="34"/>
      <c r="I192" s="35"/>
      <c r="J192" s="35">
        <f>0.1*(J162+J164+J166+J168+J170+J172+J176+J180)</f>
        <v>0</v>
      </c>
    </row>
    <row r="193" spans="1:10" s="10" customFormat="1" ht="13.5" customHeight="1" x14ac:dyDescent="0.2">
      <c r="A193" s="11"/>
      <c r="B193" s="18"/>
      <c r="C193" s="8"/>
      <c r="D193" s="21"/>
      <c r="E193" s="82"/>
      <c r="F193" s="34"/>
      <c r="G193" s="34"/>
      <c r="H193" s="34"/>
      <c r="I193" s="35"/>
      <c r="J193" s="35"/>
    </row>
    <row r="194" spans="1:10" s="12" customFormat="1" x14ac:dyDescent="0.2">
      <c r="A194" s="6"/>
      <c r="B194" s="20"/>
      <c r="C194" s="14"/>
      <c r="D194" s="36" t="s">
        <v>10</v>
      </c>
      <c r="E194" s="83"/>
      <c r="F194" s="59"/>
      <c r="G194" s="59"/>
      <c r="H194" s="59"/>
      <c r="I194" s="60"/>
      <c r="J194" s="60">
        <f>SUM(J160:J193)</f>
        <v>0</v>
      </c>
    </row>
    <row r="195" spans="1:10" s="12" customFormat="1" x14ac:dyDescent="0.2">
      <c r="A195" s="6"/>
      <c r="B195" s="20"/>
      <c r="C195" s="14"/>
      <c r="D195" s="36"/>
      <c r="E195" s="83"/>
      <c r="F195" s="59"/>
      <c r="G195" s="59"/>
      <c r="H195" s="59"/>
      <c r="I195" s="60"/>
      <c r="J195" s="60"/>
    </row>
    <row r="196" spans="1:10" s="12" customFormat="1" x14ac:dyDescent="0.2">
      <c r="A196" s="6"/>
      <c r="B196" s="20"/>
      <c r="C196" s="14"/>
      <c r="D196" s="36"/>
      <c r="E196" s="83"/>
      <c r="F196" s="59"/>
      <c r="G196" s="59"/>
      <c r="H196" s="59"/>
      <c r="I196" s="60"/>
      <c r="J196" s="60"/>
    </row>
    <row r="197" spans="1:10" s="10" customFormat="1" x14ac:dyDescent="0.2">
      <c r="A197" s="17" t="s">
        <v>11</v>
      </c>
      <c r="B197" s="14"/>
      <c r="C197" s="14"/>
      <c r="D197" s="16"/>
      <c r="E197" s="83"/>
      <c r="F197" s="59"/>
      <c r="G197" s="59"/>
      <c r="H197" s="59"/>
      <c r="I197" s="64"/>
      <c r="J197" s="64"/>
    </row>
    <row r="198" spans="1:10" s="10" customFormat="1" x14ac:dyDescent="0.2">
      <c r="A198" s="17"/>
      <c r="B198" s="14"/>
      <c r="C198" s="14"/>
      <c r="D198" s="16"/>
      <c r="E198" s="83"/>
      <c r="F198" s="59"/>
      <c r="G198" s="59"/>
      <c r="H198" s="59"/>
      <c r="I198" s="64"/>
      <c r="J198" s="64"/>
    </row>
    <row r="199" spans="1:10" s="10" customFormat="1" x14ac:dyDescent="0.2">
      <c r="A199" s="17"/>
      <c r="B199" s="14"/>
      <c r="C199" s="14"/>
      <c r="D199" s="131" t="s">
        <v>318</v>
      </c>
      <c r="E199" s="83"/>
      <c r="F199" s="59"/>
      <c r="G199" s="59"/>
      <c r="H199" s="59"/>
      <c r="I199" s="64"/>
      <c r="J199" s="64"/>
    </row>
    <row r="200" spans="1:10" s="10" customFormat="1" x14ac:dyDescent="0.2">
      <c r="A200" s="17"/>
      <c r="B200" s="14"/>
      <c r="C200" s="14"/>
      <c r="D200" s="16"/>
      <c r="E200" s="83"/>
      <c r="F200" s="59"/>
      <c r="G200" s="59"/>
      <c r="H200" s="59"/>
      <c r="I200" s="64"/>
      <c r="J200" s="64"/>
    </row>
    <row r="201" spans="1:10" s="10" customFormat="1" ht="33" customHeight="1" x14ac:dyDescent="0.2">
      <c r="A201" s="11" t="s">
        <v>222</v>
      </c>
      <c r="B201" s="18" t="s">
        <v>118</v>
      </c>
      <c r="C201" s="8"/>
      <c r="D201" s="9" t="s">
        <v>119</v>
      </c>
      <c r="E201" s="82" t="s">
        <v>42</v>
      </c>
      <c r="F201" s="34">
        <v>5</v>
      </c>
      <c r="G201" s="34"/>
      <c r="H201" s="34"/>
      <c r="I201" s="35"/>
      <c r="J201" s="35">
        <f>F201*I201</f>
        <v>0</v>
      </c>
    </row>
    <row r="202" spans="1:10" s="10" customFormat="1" ht="13.5" customHeight="1" x14ac:dyDescent="0.2">
      <c r="A202" s="11"/>
      <c r="B202" s="18"/>
      <c r="C202" s="8"/>
      <c r="D202" s="9"/>
      <c r="E202" s="82"/>
      <c r="F202" s="34"/>
      <c r="G202" s="34"/>
      <c r="H202" s="34"/>
      <c r="I202" s="35"/>
      <c r="J202" s="35"/>
    </row>
    <row r="203" spans="1:10" s="10" customFormat="1" ht="33" customHeight="1" x14ac:dyDescent="0.2">
      <c r="A203" s="11" t="s">
        <v>223</v>
      </c>
      <c r="B203" s="18" t="s">
        <v>118</v>
      </c>
      <c r="C203" s="8"/>
      <c r="D203" s="9" t="s">
        <v>314</v>
      </c>
      <c r="E203" s="82" t="s">
        <v>42</v>
      </c>
      <c r="F203" s="34">
        <v>5</v>
      </c>
      <c r="G203" s="34"/>
      <c r="H203" s="34"/>
      <c r="I203" s="35"/>
      <c r="J203" s="35">
        <f>F203*I203</f>
        <v>0</v>
      </c>
    </row>
    <row r="204" spans="1:10" s="10" customFormat="1" x14ac:dyDescent="0.2">
      <c r="A204" s="17"/>
      <c r="B204" s="14"/>
      <c r="C204" s="14"/>
      <c r="D204" s="16"/>
      <c r="E204" s="83"/>
      <c r="F204" s="59"/>
      <c r="G204" s="59"/>
      <c r="H204" s="59"/>
      <c r="I204" s="64"/>
      <c r="J204" s="64"/>
    </row>
    <row r="205" spans="1:10" s="10" customFormat="1" ht="45.75" hidden="1" customHeight="1" x14ac:dyDescent="0.2">
      <c r="A205" s="11" t="s">
        <v>223</v>
      </c>
      <c r="B205" s="18" t="s">
        <v>120</v>
      </c>
      <c r="C205" s="8"/>
      <c r="D205" s="9" t="s">
        <v>156</v>
      </c>
      <c r="E205" s="82" t="s">
        <v>42</v>
      </c>
      <c r="F205" s="34">
        <v>0</v>
      </c>
      <c r="G205" s="34"/>
      <c r="H205" s="34"/>
      <c r="I205" s="35"/>
      <c r="J205" s="35">
        <f>F205*I205</f>
        <v>0</v>
      </c>
    </row>
    <row r="206" spans="1:10" s="10" customFormat="1" x14ac:dyDescent="0.2">
      <c r="A206" s="11"/>
      <c r="B206" s="18"/>
      <c r="C206" s="8"/>
      <c r="D206" s="9"/>
      <c r="E206" s="82"/>
      <c r="F206" s="34"/>
      <c r="G206" s="34"/>
      <c r="H206" s="34"/>
      <c r="I206" s="35"/>
      <c r="J206" s="35"/>
    </row>
    <row r="207" spans="1:10" s="10" customFormat="1" ht="45.75" customHeight="1" x14ac:dyDescent="0.2">
      <c r="A207" s="11" t="s">
        <v>224</v>
      </c>
      <c r="B207" s="18" t="s">
        <v>120</v>
      </c>
      <c r="C207" s="8"/>
      <c r="D207" s="9" t="s">
        <v>313</v>
      </c>
      <c r="E207" s="82" t="s">
        <v>42</v>
      </c>
      <c r="F207" s="34">
        <v>32</v>
      </c>
      <c r="G207" s="34"/>
      <c r="H207" s="34"/>
      <c r="I207" s="35"/>
      <c r="J207" s="35">
        <f>F207*I207</f>
        <v>0</v>
      </c>
    </row>
    <row r="208" spans="1:10" s="10" customFormat="1" hidden="1" x14ac:dyDescent="0.2">
      <c r="A208" s="17"/>
      <c r="B208" s="14"/>
      <c r="C208" s="14"/>
      <c r="D208" s="16"/>
      <c r="E208" s="83"/>
      <c r="F208" s="59"/>
      <c r="G208" s="59"/>
      <c r="H208" s="59"/>
      <c r="I208" s="64"/>
      <c r="J208" s="64"/>
    </row>
    <row r="209" spans="1:10" s="10" customFormat="1" ht="30" hidden="1" customHeight="1" x14ac:dyDescent="0.2">
      <c r="A209" s="11" t="s">
        <v>225</v>
      </c>
      <c r="B209" s="18" t="s">
        <v>121</v>
      </c>
      <c r="C209" s="8"/>
      <c r="D209" s="9" t="s">
        <v>122</v>
      </c>
      <c r="E209" s="82" t="s">
        <v>42</v>
      </c>
      <c r="F209" s="34">
        <v>2</v>
      </c>
      <c r="G209" s="34"/>
      <c r="H209" s="34"/>
      <c r="I209" s="35"/>
      <c r="J209" s="35">
        <f>F209*I209</f>
        <v>0</v>
      </c>
    </row>
    <row r="210" spans="1:10" s="10" customFormat="1" hidden="1" x14ac:dyDescent="0.2">
      <c r="A210" s="17"/>
      <c r="B210" s="14"/>
      <c r="C210" s="14"/>
      <c r="D210" s="16"/>
      <c r="E210" s="83"/>
      <c r="F210" s="59"/>
      <c r="G210" s="59"/>
      <c r="H210" s="59"/>
      <c r="I210" s="64"/>
      <c r="J210" s="64"/>
    </row>
    <row r="211" spans="1:10" s="10" customFormat="1" ht="35.25" hidden="1" customHeight="1" x14ac:dyDescent="0.2">
      <c r="A211" s="11" t="s">
        <v>226</v>
      </c>
      <c r="B211" s="18" t="s">
        <v>123</v>
      </c>
      <c r="C211" s="8"/>
      <c r="D211" s="9" t="s">
        <v>124</v>
      </c>
      <c r="E211" s="82" t="s">
        <v>42</v>
      </c>
      <c r="F211" s="34">
        <v>9</v>
      </c>
      <c r="G211" s="34"/>
      <c r="H211" s="34"/>
      <c r="I211" s="35"/>
      <c r="J211" s="35">
        <f>F211*I211</f>
        <v>0</v>
      </c>
    </row>
    <row r="212" spans="1:10" s="10" customFormat="1" hidden="1" x14ac:dyDescent="0.2">
      <c r="A212" s="17"/>
      <c r="B212" s="14"/>
      <c r="C212" s="14"/>
      <c r="D212" s="16"/>
      <c r="E212" s="83"/>
      <c r="F212" s="59"/>
      <c r="G212" s="59"/>
      <c r="H212" s="59"/>
      <c r="I212" s="64"/>
      <c r="J212" s="64"/>
    </row>
    <row r="213" spans="1:10" s="10" customFormat="1" ht="30.75" hidden="1" customHeight="1" x14ac:dyDescent="0.2">
      <c r="A213" s="11" t="s">
        <v>227</v>
      </c>
      <c r="B213" s="18" t="s">
        <v>125</v>
      </c>
      <c r="C213" s="8"/>
      <c r="D213" s="9" t="s">
        <v>126</v>
      </c>
      <c r="E213" s="82" t="s">
        <v>42</v>
      </c>
      <c r="F213" s="34">
        <v>7</v>
      </c>
      <c r="G213" s="34"/>
      <c r="H213" s="34"/>
      <c r="I213" s="35"/>
      <c r="J213" s="35">
        <f>F213*I213</f>
        <v>0</v>
      </c>
    </row>
    <row r="214" spans="1:10" s="10" customFormat="1" hidden="1" x14ac:dyDescent="0.2">
      <c r="A214" s="11"/>
      <c r="B214" s="18"/>
      <c r="C214" s="8"/>
      <c r="D214" s="9"/>
      <c r="E214" s="82"/>
      <c r="F214" s="34"/>
      <c r="G214" s="34"/>
      <c r="H214" s="34"/>
      <c r="I214" s="35"/>
      <c r="J214" s="35"/>
    </row>
    <row r="215" spans="1:10" s="10" customFormat="1" ht="16.5" hidden="1" customHeight="1" x14ac:dyDescent="0.2">
      <c r="A215" s="11" t="s">
        <v>228</v>
      </c>
      <c r="B215" s="18" t="s">
        <v>127</v>
      </c>
      <c r="C215" s="8"/>
      <c r="D215" s="9" t="s">
        <v>128</v>
      </c>
      <c r="E215" s="82"/>
      <c r="F215" s="34"/>
      <c r="G215" s="34"/>
      <c r="H215" s="34"/>
      <c r="I215" s="35"/>
      <c r="J215" s="35"/>
    </row>
    <row r="216" spans="1:10" s="10" customFormat="1" ht="16.5" hidden="1" customHeight="1" x14ac:dyDescent="0.2">
      <c r="A216" s="11"/>
      <c r="B216" s="18"/>
      <c r="C216" s="8"/>
      <c r="D216" s="9" t="s">
        <v>129</v>
      </c>
      <c r="E216" s="82" t="s">
        <v>31</v>
      </c>
      <c r="F216" s="34">
        <v>0</v>
      </c>
      <c r="G216" s="34"/>
      <c r="H216" s="34"/>
      <c r="I216" s="35"/>
      <c r="J216" s="35">
        <f>F216*I216</f>
        <v>0</v>
      </c>
    </row>
    <row r="217" spans="1:10" s="10" customFormat="1" ht="16.5" hidden="1" customHeight="1" x14ac:dyDescent="0.2">
      <c r="A217" s="11"/>
      <c r="B217" s="18"/>
      <c r="C217" s="8"/>
      <c r="D217" s="9"/>
      <c r="E217" s="82"/>
      <c r="F217" s="34"/>
      <c r="G217" s="34"/>
      <c r="H217" s="34"/>
      <c r="I217" s="35"/>
      <c r="J217" s="35"/>
    </row>
    <row r="218" spans="1:10" s="10" customFormat="1" ht="16.5" hidden="1" customHeight="1" x14ac:dyDescent="0.2">
      <c r="A218" s="11" t="s">
        <v>229</v>
      </c>
      <c r="B218" s="18" t="s">
        <v>127</v>
      </c>
      <c r="C218" s="8"/>
      <c r="D218" s="9" t="s">
        <v>130</v>
      </c>
      <c r="E218" s="82"/>
      <c r="F218" s="34"/>
      <c r="G218" s="34"/>
      <c r="H218" s="34"/>
      <c r="I218" s="35"/>
      <c r="J218" s="35"/>
    </row>
    <row r="219" spans="1:10" s="10" customFormat="1" ht="16.5" hidden="1" customHeight="1" x14ac:dyDescent="0.2">
      <c r="A219" s="11"/>
      <c r="B219" s="18"/>
      <c r="C219" s="8"/>
      <c r="D219" s="9" t="s">
        <v>129</v>
      </c>
      <c r="E219" s="82" t="s">
        <v>31</v>
      </c>
      <c r="F219" s="34">
        <v>0</v>
      </c>
      <c r="G219" s="34"/>
      <c r="H219" s="34"/>
      <c r="I219" s="35"/>
      <c r="J219" s="35">
        <f>F219*I219</f>
        <v>0</v>
      </c>
    </row>
    <row r="220" spans="1:10" s="10" customFormat="1" hidden="1" x14ac:dyDescent="0.2">
      <c r="A220" s="11"/>
      <c r="B220" s="18"/>
      <c r="C220" s="8"/>
      <c r="D220" s="9"/>
      <c r="E220" s="82"/>
      <c r="F220" s="34"/>
      <c r="G220" s="34"/>
      <c r="H220" s="34"/>
      <c r="I220" s="35"/>
      <c r="J220" s="35"/>
    </row>
    <row r="221" spans="1:10" s="10" customFormat="1" ht="28.5" hidden="1" customHeight="1" x14ac:dyDescent="0.2">
      <c r="A221" s="11" t="s">
        <v>230</v>
      </c>
      <c r="B221" s="18" t="s">
        <v>131</v>
      </c>
      <c r="C221" s="8"/>
      <c r="D221" s="9" t="s">
        <v>132</v>
      </c>
      <c r="E221" s="82" t="s">
        <v>42</v>
      </c>
      <c r="F221" s="34">
        <v>0</v>
      </c>
      <c r="G221" s="34"/>
      <c r="H221" s="34"/>
      <c r="I221" s="35"/>
      <c r="J221" s="35">
        <f>F221*I221</f>
        <v>0</v>
      </c>
    </row>
    <row r="222" spans="1:10" s="10" customFormat="1" x14ac:dyDescent="0.2">
      <c r="A222" s="11"/>
      <c r="B222" s="18"/>
      <c r="C222" s="8"/>
      <c r="D222" s="9"/>
      <c r="E222" s="82"/>
      <c r="F222" s="34"/>
      <c r="G222" s="34"/>
      <c r="H222" s="34"/>
      <c r="I222" s="35"/>
      <c r="J222" s="35"/>
    </row>
    <row r="223" spans="1:10" s="10" customFormat="1" ht="33" customHeight="1" x14ac:dyDescent="0.2">
      <c r="A223" s="11" t="s">
        <v>231</v>
      </c>
      <c r="B223" s="18"/>
      <c r="C223" s="8"/>
      <c r="D223" s="9" t="s">
        <v>291</v>
      </c>
      <c r="E223" s="82" t="s">
        <v>31</v>
      </c>
      <c r="F223" s="34">
        <v>1</v>
      </c>
      <c r="G223" s="34"/>
      <c r="H223" s="34"/>
      <c r="I223" s="35"/>
      <c r="J223" s="35">
        <f>F223*I223</f>
        <v>0</v>
      </c>
    </row>
    <row r="224" spans="1:10" s="10" customFormat="1" ht="15" customHeight="1" x14ac:dyDescent="0.2">
      <c r="A224" s="11"/>
      <c r="B224" s="18"/>
      <c r="C224" s="8"/>
      <c r="D224" s="9"/>
      <c r="E224" s="82"/>
      <c r="F224" s="34"/>
      <c r="G224" s="34"/>
      <c r="H224" s="34"/>
      <c r="I224" s="35"/>
      <c r="J224" s="35"/>
    </row>
    <row r="225" spans="1:10" s="10" customFormat="1" ht="47.25" customHeight="1" x14ac:dyDescent="0.2">
      <c r="A225" s="11" t="s">
        <v>232</v>
      </c>
      <c r="B225" s="18"/>
      <c r="C225" s="8"/>
      <c r="D225" s="9" t="s">
        <v>315</v>
      </c>
      <c r="E225" s="82" t="s">
        <v>31</v>
      </c>
      <c r="F225" s="34">
        <v>1</v>
      </c>
      <c r="G225" s="34"/>
      <c r="H225" s="34"/>
      <c r="I225" s="35"/>
      <c r="J225" s="35">
        <f>F225*I225</f>
        <v>0</v>
      </c>
    </row>
    <row r="226" spans="1:10" s="10" customFormat="1" ht="15" hidden="1" customHeight="1" x14ac:dyDescent="0.2">
      <c r="A226" s="11"/>
      <c r="B226" s="18"/>
      <c r="C226" s="8"/>
      <c r="D226" s="9"/>
      <c r="E226" s="82"/>
      <c r="F226" s="34"/>
      <c r="G226" s="34"/>
      <c r="H226" s="34"/>
      <c r="I226" s="35"/>
      <c r="J226" s="35"/>
    </row>
    <row r="227" spans="1:10" s="10" customFormat="1" x14ac:dyDescent="0.2">
      <c r="A227" s="11"/>
      <c r="B227" s="18"/>
      <c r="C227" s="8"/>
      <c r="D227" s="9"/>
      <c r="E227" s="82"/>
      <c r="F227" s="34"/>
      <c r="G227" s="34"/>
      <c r="H227" s="34"/>
      <c r="I227" s="35"/>
      <c r="J227" s="35"/>
    </row>
    <row r="228" spans="1:10" s="10" customFormat="1" ht="42" customHeight="1" x14ac:dyDescent="0.2">
      <c r="A228" s="11" t="s">
        <v>283</v>
      </c>
      <c r="B228" s="18"/>
      <c r="C228" s="8"/>
      <c r="D228" s="9" t="s">
        <v>133</v>
      </c>
      <c r="E228" s="82" t="s">
        <v>96</v>
      </c>
      <c r="F228" s="34">
        <v>0.1</v>
      </c>
      <c r="G228" s="34"/>
      <c r="H228" s="34"/>
      <c r="I228" s="35"/>
      <c r="J228" s="35">
        <f>(J201+J203+J207+J223+J225)*0.1</f>
        <v>0</v>
      </c>
    </row>
    <row r="229" spans="1:10" s="10" customFormat="1" x14ac:dyDescent="0.2">
      <c r="A229" s="11"/>
      <c r="B229" s="18"/>
      <c r="C229" s="8"/>
      <c r="D229" s="9"/>
      <c r="E229" s="82"/>
      <c r="F229" s="34"/>
      <c r="G229" s="34"/>
      <c r="H229" s="34"/>
      <c r="I229" s="35"/>
      <c r="J229" s="35"/>
    </row>
    <row r="230" spans="1:10" s="12" customFormat="1" x14ac:dyDescent="0.2">
      <c r="A230" s="6"/>
      <c r="B230" s="20"/>
      <c r="C230" s="14"/>
      <c r="D230" s="36" t="s">
        <v>11</v>
      </c>
      <c r="E230" s="83"/>
      <c r="F230" s="59"/>
      <c r="G230" s="59"/>
      <c r="H230" s="59"/>
      <c r="I230" s="60"/>
      <c r="J230" s="60">
        <f>J201+J203+J207+J223+J225+J228</f>
        <v>0</v>
      </c>
    </row>
    <row r="231" spans="1:10" s="12" customFormat="1" x14ac:dyDescent="0.2">
      <c r="A231" s="6"/>
      <c r="B231" s="20"/>
      <c r="C231" s="14"/>
      <c r="D231" s="36"/>
      <c r="E231" s="83"/>
      <c r="F231" s="59"/>
      <c r="G231" s="59"/>
      <c r="H231" s="59"/>
      <c r="I231" s="60"/>
      <c r="J231" s="60"/>
    </row>
    <row r="232" spans="1:10" s="12" customFormat="1" x14ac:dyDescent="0.2">
      <c r="A232" s="6"/>
      <c r="B232" s="20"/>
      <c r="C232" s="14"/>
      <c r="D232" s="36"/>
      <c r="E232" s="83"/>
      <c r="F232" s="59"/>
      <c r="G232" s="59"/>
      <c r="H232" s="59"/>
      <c r="I232" s="60"/>
      <c r="J232" s="60"/>
    </row>
    <row r="233" spans="1:10" s="10" customFormat="1" x14ac:dyDescent="0.2">
      <c r="A233" s="17" t="s">
        <v>12</v>
      </c>
      <c r="B233" s="14"/>
      <c r="C233" s="14"/>
      <c r="D233" s="16"/>
      <c r="E233" s="83"/>
      <c r="F233" s="59"/>
      <c r="G233" s="59"/>
      <c r="H233" s="59"/>
      <c r="I233" s="64"/>
      <c r="J233" s="64"/>
    </row>
    <row r="234" spans="1:10" s="10" customFormat="1" x14ac:dyDescent="0.2">
      <c r="A234" s="17"/>
      <c r="B234" s="14"/>
      <c r="C234" s="14"/>
      <c r="D234" s="16"/>
      <c r="E234" s="83"/>
      <c r="F234" s="59"/>
      <c r="G234" s="59"/>
      <c r="H234" s="59"/>
      <c r="I234" s="64"/>
      <c r="J234" s="64"/>
    </row>
    <row r="235" spans="1:10" s="10" customFormat="1" x14ac:dyDescent="0.2">
      <c r="A235" s="11"/>
      <c r="B235" s="18"/>
      <c r="C235" s="8"/>
      <c r="D235" s="9"/>
      <c r="E235" s="82"/>
      <c r="F235" s="34"/>
      <c r="G235" s="34"/>
      <c r="H235" s="34"/>
      <c r="I235" s="35"/>
      <c r="J235" s="35"/>
    </row>
    <row r="236" spans="1:10" s="10" customFormat="1" ht="57" customHeight="1" x14ac:dyDescent="0.2">
      <c r="A236" s="11" t="s">
        <v>233</v>
      </c>
      <c r="B236" s="18" t="s">
        <v>134</v>
      </c>
      <c r="C236" s="8"/>
      <c r="D236" s="9" t="s">
        <v>316</v>
      </c>
      <c r="E236" s="82" t="s">
        <v>31</v>
      </c>
      <c r="F236" s="34">
        <v>1</v>
      </c>
      <c r="G236" s="34"/>
      <c r="H236" s="34"/>
      <c r="I236" s="35"/>
      <c r="J236" s="35">
        <f>F236*I236</f>
        <v>0</v>
      </c>
    </row>
    <row r="237" spans="1:10" s="10" customFormat="1" x14ac:dyDescent="0.2">
      <c r="A237" s="11"/>
      <c r="B237" s="18"/>
      <c r="C237" s="8"/>
      <c r="D237" s="9"/>
      <c r="E237" s="82"/>
      <c r="F237" s="34"/>
      <c r="G237" s="34"/>
      <c r="H237" s="34"/>
      <c r="I237" s="35"/>
      <c r="J237" s="35"/>
    </row>
    <row r="238" spans="1:10" s="10" customFormat="1" x14ac:dyDescent="0.2">
      <c r="A238" s="17"/>
      <c r="B238" s="14"/>
      <c r="C238" s="14"/>
      <c r="D238" s="16"/>
      <c r="E238" s="83"/>
      <c r="F238" s="59"/>
      <c r="G238" s="59"/>
      <c r="H238" s="59"/>
      <c r="I238" s="64"/>
      <c r="J238" s="64"/>
    </row>
    <row r="239" spans="1:10" s="10" customFormat="1" ht="72" customHeight="1" x14ac:dyDescent="0.2">
      <c r="A239" s="11" t="s">
        <v>234</v>
      </c>
      <c r="B239" s="18" t="s">
        <v>135</v>
      </c>
      <c r="C239" s="8"/>
      <c r="D239" s="9" t="s">
        <v>136</v>
      </c>
      <c r="E239" s="82" t="s">
        <v>43</v>
      </c>
      <c r="F239" s="34">
        <v>2</v>
      </c>
      <c r="G239" s="34"/>
      <c r="H239" s="34"/>
      <c r="I239" s="35"/>
      <c r="J239" s="35">
        <f>F239*I239</f>
        <v>0</v>
      </c>
    </row>
    <row r="240" spans="1:10" s="10" customFormat="1" ht="18" customHeight="1" x14ac:dyDescent="0.2">
      <c r="A240" s="11"/>
      <c r="B240" s="18"/>
      <c r="C240" s="8"/>
      <c r="D240" s="9"/>
      <c r="E240" s="82"/>
      <c r="F240" s="34"/>
      <c r="G240" s="34"/>
      <c r="H240" s="34"/>
      <c r="I240" s="35"/>
      <c r="J240" s="35"/>
    </row>
    <row r="241" spans="1:11" s="10" customFormat="1" x14ac:dyDescent="0.2">
      <c r="A241" s="71"/>
      <c r="B241" s="11"/>
      <c r="C241" s="18"/>
      <c r="D241" s="9"/>
      <c r="E241" s="82"/>
      <c r="F241" s="69"/>
      <c r="G241" s="69"/>
      <c r="H241" s="69"/>
      <c r="I241" s="35"/>
      <c r="J241" s="35"/>
      <c r="K241" s="70"/>
    </row>
    <row r="242" spans="1:11" s="10" customFormat="1" ht="121.5" customHeight="1" x14ac:dyDescent="0.2">
      <c r="A242" s="11" t="s">
        <v>235</v>
      </c>
      <c r="B242" s="11" t="s">
        <v>137</v>
      </c>
      <c r="C242" s="18"/>
      <c r="D242" s="9" t="s">
        <v>319</v>
      </c>
      <c r="E242" s="82" t="s">
        <v>31</v>
      </c>
      <c r="F242" s="69">
        <v>2</v>
      </c>
      <c r="G242" s="69"/>
      <c r="H242" s="69"/>
      <c r="I242" s="35"/>
      <c r="J242" s="35">
        <f>F242*I242</f>
        <v>0</v>
      </c>
      <c r="K242" s="70"/>
    </row>
    <row r="243" spans="1:11" s="10" customFormat="1" x14ac:dyDescent="0.2">
      <c r="A243" s="71"/>
      <c r="B243" s="11"/>
      <c r="C243" s="18"/>
      <c r="D243" s="9"/>
      <c r="E243" s="82"/>
      <c r="F243" s="69"/>
      <c r="G243" s="69"/>
      <c r="H243" s="69"/>
      <c r="I243" s="35"/>
      <c r="J243" s="35"/>
      <c r="K243" s="70"/>
    </row>
    <row r="244" spans="1:11" s="10" customFormat="1" ht="57" customHeight="1" x14ac:dyDescent="0.2">
      <c r="A244" s="11" t="s">
        <v>237</v>
      </c>
      <c r="B244" s="11" t="s">
        <v>138</v>
      </c>
      <c r="C244" s="18"/>
      <c r="D244" s="9" t="s">
        <v>391</v>
      </c>
      <c r="E244" s="82" t="s">
        <v>31</v>
      </c>
      <c r="F244" s="72">
        <v>1</v>
      </c>
      <c r="G244" s="72"/>
      <c r="H244" s="72"/>
      <c r="I244" s="35"/>
      <c r="J244" s="35">
        <f>F244*I244</f>
        <v>0</v>
      </c>
      <c r="K244" s="70"/>
    </row>
    <row r="245" spans="1:11" s="10" customFormat="1" x14ac:dyDescent="0.2">
      <c r="A245" s="11"/>
      <c r="B245" s="11"/>
      <c r="C245" s="18"/>
      <c r="D245" s="9"/>
      <c r="E245" s="82"/>
      <c r="F245" s="69"/>
      <c r="G245" s="69"/>
      <c r="H245" s="69"/>
      <c r="I245" s="35"/>
      <c r="J245" s="35"/>
      <c r="K245" s="70"/>
    </row>
    <row r="246" spans="1:11" s="10" customFormat="1" ht="16.5" customHeight="1" x14ac:dyDescent="0.2">
      <c r="A246" s="11"/>
      <c r="B246" s="11"/>
      <c r="C246" s="18"/>
      <c r="D246" s="9"/>
      <c r="E246" s="82"/>
      <c r="F246" s="69"/>
      <c r="G246" s="69"/>
      <c r="H246" s="69"/>
      <c r="I246" s="35"/>
      <c r="J246" s="35"/>
      <c r="K246" s="70"/>
    </row>
    <row r="247" spans="1:11" s="10" customFormat="1" ht="42.75" customHeight="1" x14ac:dyDescent="0.2">
      <c r="A247" s="11" t="s">
        <v>236</v>
      </c>
      <c r="B247" s="11" t="s">
        <v>138</v>
      </c>
      <c r="C247" s="18"/>
      <c r="D247" s="9" t="s">
        <v>139</v>
      </c>
      <c r="E247" s="82" t="s">
        <v>96</v>
      </c>
      <c r="F247" s="72"/>
      <c r="G247" s="72"/>
      <c r="H247" s="72"/>
      <c r="I247" s="35"/>
      <c r="J247" s="35">
        <f>0.1*(J236+J239+J242+J244)</f>
        <v>0</v>
      </c>
      <c r="K247" s="70"/>
    </row>
    <row r="248" spans="1:11" s="10" customFormat="1" ht="11.25" customHeight="1" x14ac:dyDescent="0.2">
      <c r="A248" s="11"/>
      <c r="B248" s="11"/>
      <c r="C248" s="18"/>
      <c r="D248" s="9"/>
      <c r="E248" s="82"/>
      <c r="F248" s="72"/>
      <c r="G248" s="72"/>
      <c r="H248" s="72"/>
      <c r="I248" s="35"/>
      <c r="J248" s="35"/>
      <c r="K248" s="70"/>
    </row>
    <row r="249" spans="1:11" s="12" customFormat="1" x14ac:dyDescent="0.2">
      <c r="A249" s="6"/>
      <c r="B249" s="20"/>
      <c r="C249" s="14"/>
      <c r="D249" s="36" t="s">
        <v>12</v>
      </c>
      <c r="E249" s="83"/>
      <c r="F249" s="59"/>
      <c r="G249" s="59"/>
      <c r="H249" s="59"/>
      <c r="I249" s="60"/>
      <c r="J249" s="60">
        <f>SUM(J234:J247)</f>
        <v>0</v>
      </c>
    </row>
    <row r="250" spans="1:11" s="12" customFormat="1" x14ac:dyDescent="0.2">
      <c r="A250" s="6"/>
      <c r="B250" s="20"/>
      <c r="C250" s="14"/>
      <c r="D250" s="36"/>
      <c r="E250" s="83"/>
      <c r="F250" s="59"/>
      <c r="G250" s="59"/>
      <c r="H250" s="59"/>
      <c r="I250" s="60"/>
      <c r="J250" s="60"/>
    </row>
    <row r="251" spans="1:11" s="12" customFormat="1" x14ac:dyDescent="0.2">
      <c r="A251" s="6"/>
      <c r="B251" s="20"/>
      <c r="C251" s="14"/>
      <c r="D251" s="36"/>
      <c r="E251" s="83"/>
      <c r="F251" s="59"/>
      <c r="G251" s="59"/>
      <c r="H251" s="59"/>
      <c r="I251" s="60"/>
      <c r="J251" s="60"/>
    </row>
    <row r="252" spans="1:11" s="107" customFormat="1" x14ac:dyDescent="0.2">
      <c r="A252" s="123" t="s">
        <v>13</v>
      </c>
      <c r="B252" s="116"/>
      <c r="C252" s="116"/>
      <c r="D252" s="120"/>
      <c r="E252" s="144"/>
      <c r="F252" s="121"/>
      <c r="G252" s="121"/>
      <c r="H252" s="121"/>
      <c r="I252" s="122"/>
      <c r="J252" s="122"/>
    </row>
    <row r="253" spans="1:11" s="107" customFormat="1" x14ac:dyDescent="0.2">
      <c r="A253" s="123"/>
      <c r="B253" s="116"/>
      <c r="C253" s="116"/>
      <c r="D253" s="120"/>
      <c r="E253" s="144"/>
      <c r="F253" s="121"/>
      <c r="G253" s="121"/>
      <c r="H253" s="121"/>
      <c r="I253" s="122"/>
      <c r="J253" s="122"/>
    </row>
    <row r="254" spans="1:11" s="107" customFormat="1" ht="25.5" x14ac:dyDescent="0.2">
      <c r="A254" s="109" t="s">
        <v>284</v>
      </c>
      <c r="B254" s="124" t="s">
        <v>285</v>
      </c>
      <c r="C254" s="110"/>
      <c r="D254" s="111" t="s">
        <v>320</v>
      </c>
      <c r="E254" s="145" t="s">
        <v>42</v>
      </c>
      <c r="F254" s="112">
        <v>36</v>
      </c>
      <c r="G254" s="112"/>
      <c r="H254" s="112"/>
      <c r="I254" s="128"/>
      <c r="J254" s="128">
        <f>F254*I254</f>
        <v>0</v>
      </c>
    </row>
    <row r="255" spans="1:11" s="107" customFormat="1" x14ac:dyDescent="0.2">
      <c r="A255" s="109"/>
      <c r="B255" s="124"/>
      <c r="C255" s="110"/>
      <c r="D255" s="111"/>
      <c r="E255" s="145"/>
      <c r="F255" s="112"/>
      <c r="G255" s="112"/>
      <c r="H255" s="112"/>
      <c r="I255" s="128"/>
      <c r="J255" s="128"/>
    </row>
    <row r="256" spans="1:11" s="107" customFormat="1" ht="38.25" x14ac:dyDescent="0.2">
      <c r="A256" s="109" t="s">
        <v>297</v>
      </c>
      <c r="B256" s="124" t="s">
        <v>285</v>
      </c>
      <c r="C256" s="110"/>
      <c r="D256" s="111" t="s">
        <v>337</v>
      </c>
      <c r="E256" s="145" t="s">
        <v>42</v>
      </c>
      <c r="F256" s="112">
        <v>36</v>
      </c>
      <c r="G256" s="112"/>
      <c r="H256" s="112"/>
      <c r="I256" s="128"/>
      <c r="J256" s="128">
        <f>F256*I256</f>
        <v>0</v>
      </c>
    </row>
    <row r="257" spans="1:10" s="107" customFormat="1" x14ac:dyDescent="0.2">
      <c r="A257" s="109"/>
      <c r="B257" s="124"/>
      <c r="C257" s="110"/>
      <c r="D257" s="111"/>
      <c r="E257" s="145"/>
      <c r="F257" s="112"/>
      <c r="G257" s="112"/>
      <c r="H257" s="112"/>
      <c r="I257" s="128"/>
      <c r="J257" s="128"/>
    </row>
    <row r="258" spans="1:10" s="107" customFormat="1" ht="38.25" hidden="1" x14ac:dyDescent="0.2">
      <c r="A258" s="109" t="s">
        <v>298</v>
      </c>
      <c r="B258" s="124" t="s">
        <v>285</v>
      </c>
      <c r="C258" s="110"/>
      <c r="D258" s="111" t="s">
        <v>299</v>
      </c>
      <c r="E258" s="145" t="s">
        <v>42</v>
      </c>
      <c r="F258" s="112">
        <v>0</v>
      </c>
      <c r="G258" s="112"/>
      <c r="H258" s="112"/>
      <c r="I258" s="128"/>
      <c r="J258" s="128">
        <f>F258*I258</f>
        <v>0</v>
      </c>
    </row>
    <row r="259" spans="1:10" s="107" customFormat="1" hidden="1" x14ac:dyDescent="0.2">
      <c r="A259" s="109"/>
      <c r="B259" s="124"/>
      <c r="C259" s="110"/>
      <c r="D259" s="111"/>
      <c r="E259" s="145"/>
      <c r="F259" s="112"/>
      <c r="G259" s="112"/>
      <c r="H259" s="112"/>
      <c r="I259" s="128"/>
      <c r="J259" s="128"/>
    </row>
    <row r="260" spans="1:10" s="107" customFormat="1" ht="25.5" hidden="1" x14ac:dyDescent="0.2">
      <c r="A260" s="109" t="s">
        <v>298</v>
      </c>
      <c r="B260" s="124" t="s">
        <v>285</v>
      </c>
      <c r="C260" s="110"/>
      <c r="D260" s="111" t="s">
        <v>300</v>
      </c>
      <c r="E260" s="145" t="s">
        <v>42</v>
      </c>
      <c r="F260" s="112">
        <v>0</v>
      </c>
      <c r="G260" s="112"/>
      <c r="H260" s="112"/>
      <c r="I260" s="128"/>
      <c r="J260" s="128">
        <f>F260*I260</f>
        <v>0</v>
      </c>
    </row>
    <row r="261" spans="1:10" s="107" customFormat="1" hidden="1" x14ac:dyDescent="0.2">
      <c r="A261" s="109"/>
      <c r="B261" s="124"/>
      <c r="C261" s="110"/>
      <c r="D261" s="111"/>
      <c r="E261" s="145"/>
      <c r="F261" s="112"/>
      <c r="G261" s="112"/>
      <c r="H261" s="112"/>
      <c r="I261" s="128"/>
      <c r="J261" s="128"/>
    </row>
    <row r="262" spans="1:10" s="107" customFormat="1" hidden="1" x14ac:dyDescent="0.2">
      <c r="A262" s="123"/>
      <c r="B262" s="116"/>
      <c r="C262" s="116"/>
      <c r="D262" s="120"/>
      <c r="E262" s="144"/>
      <c r="F262" s="121"/>
      <c r="G262" s="121"/>
      <c r="H262" s="121"/>
      <c r="I262" s="129"/>
      <c r="J262" s="129"/>
    </row>
    <row r="263" spans="1:10" s="107" customFormat="1" ht="51" x14ac:dyDescent="0.2">
      <c r="A263" s="109" t="s">
        <v>286</v>
      </c>
      <c r="B263" s="124"/>
      <c r="C263" s="110"/>
      <c r="D263" s="111" t="s">
        <v>287</v>
      </c>
      <c r="E263" s="145"/>
      <c r="F263" s="112"/>
      <c r="G263" s="112"/>
      <c r="H263" s="112"/>
      <c r="I263" s="128"/>
      <c r="J263" s="128">
        <f>SUM(J254:J262)*0.05</f>
        <v>0</v>
      </c>
    </row>
    <row r="264" spans="1:10" s="114" customFormat="1" x14ac:dyDescent="0.2">
      <c r="A264" s="109"/>
      <c r="B264" s="124"/>
      <c r="C264" s="110"/>
      <c r="D264" s="111"/>
      <c r="E264" s="145"/>
      <c r="F264" s="112"/>
      <c r="G264" s="112"/>
      <c r="H264" s="112"/>
      <c r="I264" s="113"/>
      <c r="J264" s="113"/>
    </row>
    <row r="265" spans="1:10" s="114" customFormat="1" x14ac:dyDescent="0.2">
      <c r="A265" s="115"/>
      <c r="B265" s="125"/>
      <c r="C265" s="116"/>
      <c r="D265" s="117" t="s">
        <v>13</v>
      </c>
      <c r="E265" s="144"/>
      <c r="F265" s="118"/>
      <c r="G265" s="118"/>
      <c r="H265" s="118"/>
      <c r="I265" s="127"/>
      <c r="J265" s="127">
        <f>SUM(J253:J263)</f>
        <v>0</v>
      </c>
    </row>
    <row r="266" spans="1:10" s="114" customFormat="1" x14ac:dyDescent="0.2">
      <c r="A266" s="115"/>
      <c r="B266" s="125"/>
      <c r="C266" s="116"/>
      <c r="D266" s="117"/>
      <c r="E266" s="144"/>
      <c r="F266" s="118"/>
      <c r="G266" s="118"/>
      <c r="H266" s="118"/>
      <c r="I266" s="119"/>
      <c r="J266" s="119"/>
    </row>
    <row r="267" spans="1:10" s="79" customFormat="1" x14ac:dyDescent="0.2">
      <c r="A267" s="73"/>
      <c r="B267" s="74"/>
      <c r="C267" s="75"/>
      <c r="D267" s="76"/>
      <c r="E267" s="146"/>
      <c r="F267" s="77"/>
      <c r="G267" s="77"/>
      <c r="H267" s="77"/>
      <c r="I267" s="78"/>
      <c r="J267" s="78"/>
    </row>
    <row r="268" spans="1:10" s="12" customFormat="1" x14ac:dyDescent="0.2">
      <c r="A268" s="6" t="s">
        <v>1</v>
      </c>
      <c r="B268" s="20"/>
      <c r="C268" s="14"/>
      <c r="D268" s="36"/>
      <c r="E268" s="83"/>
      <c r="F268" s="59"/>
      <c r="G268" s="59"/>
      <c r="H268" s="59"/>
      <c r="I268" s="60"/>
      <c r="J268" s="60"/>
    </row>
    <row r="269" spans="1:10" s="12" customFormat="1" x14ac:dyDescent="0.2">
      <c r="A269" s="6"/>
      <c r="B269" s="20"/>
      <c r="C269" s="14"/>
      <c r="D269" s="36"/>
      <c r="E269" s="83"/>
      <c r="F269" s="59"/>
      <c r="G269" s="59"/>
      <c r="H269" s="59"/>
      <c r="I269" s="60"/>
      <c r="J269" s="60"/>
    </row>
    <row r="270" spans="1:10" s="10" customFormat="1" ht="45.75" customHeight="1" x14ac:dyDescent="0.2">
      <c r="A270" s="11" t="s">
        <v>182</v>
      </c>
      <c r="B270" s="18" t="s">
        <v>25</v>
      </c>
      <c r="C270" s="8"/>
      <c r="D270" s="9" t="s">
        <v>49</v>
      </c>
      <c r="E270" s="82"/>
      <c r="F270" s="34"/>
      <c r="G270" s="34"/>
      <c r="H270" s="34"/>
      <c r="I270" s="35"/>
      <c r="J270" s="35"/>
    </row>
    <row r="271" spans="1:10" s="10" customFormat="1" ht="15" customHeight="1" x14ac:dyDescent="0.2">
      <c r="A271" s="11"/>
      <c r="B271" s="18" t="s">
        <v>26</v>
      </c>
      <c r="C271" s="8"/>
      <c r="D271" s="9" t="s">
        <v>50</v>
      </c>
      <c r="E271" s="82" t="s">
        <v>31</v>
      </c>
      <c r="F271" s="34">
        <v>1</v>
      </c>
      <c r="G271" s="34"/>
      <c r="H271" s="34"/>
      <c r="I271" s="35"/>
      <c r="J271" s="35">
        <f>F271*I271</f>
        <v>0</v>
      </c>
    </row>
    <row r="272" spans="1:10" s="10" customFormat="1" ht="15" customHeight="1" x14ac:dyDescent="0.2">
      <c r="A272" s="11"/>
      <c r="B272" s="18" t="s">
        <v>27</v>
      </c>
      <c r="C272" s="8"/>
      <c r="D272" s="9" t="s">
        <v>51</v>
      </c>
      <c r="E272" s="82" t="s">
        <v>31</v>
      </c>
      <c r="F272" s="34">
        <v>1</v>
      </c>
      <c r="G272" s="34"/>
      <c r="H272" s="34"/>
      <c r="I272" s="35"/>
      <c r="J272" s="35">
        <f>F272*I272</f>
        <v>0</v>
      </c>
    </row>
    <row r="273" spans="1:10" s="10" customFormat="1" x14ac:dyDescent="0.2">
      <c r="A273" s="11"/>
      <c r="B273" s="18"/>
      <c r="C273" s="8"/>
      <c r="D273" s="9"/>
      <c r="E273" s="82"/>
      <c r="F273" s="34"/>
      <c r="G273" s="34"/>
      <c r="H273" s="34"/>
      <c r="I273" s="35"/>
      <c r="J273" s="35"/>
    </row>
    <row r="274" spans="1:10" s="10" customFormat="1" ht="42.75" customHeight="1" x14ac:dyDescent="0.2">
      <c r="A274" s="11" t="s">
        <v>183</v>
      </c>
      <c r="B274" s="18" t="s">
        <v>30</v>
      </c>
      <c r="C274" s="8"/>
      <c r="D274" s="9" t="s">
        <v>389</v>
      </c>
      <c r="E274" s="82" t="s">
        <v>43</v>
      </c>
      <c r="F274" s="34">
        <v>16</v>
      </c>
      <c r="G274" s="34"/>
      <c r="H274" s="34"/>
      <c r="I274" s="35"/>
      <c r="J274" s="35">
        <f>F274*I274</f>
        <v>0</v>
      </c>
    </row>
    <row r="275" spans="1:10" s="10" customFormat="1" x14ac:dyDescent="0.2">
      <c r="A275" s="11"/>
      <c r="B275" s="18"/>
      <c r="C275" s="8"/>
      <c r="D275" s="9"/>
      <c r="E275" s="82"/>
      <c r="F275" s="34"/>
      <c r="G275" s="34"/>
      <c r="H275" s="34"/>
      <c r="I275" s="35"/>
      <c r="J275" s="35"/>
    </row>
    <row r="276" spans="1:10" s="10" customFormat="1" x14ac:dyDescent="0.2">
      <c r="A276" s="11"/>
      <c r="B276" s="18"/>
      <c r="C276" s="8"/>
      <c r="D276" s="9"/>
      <c r="E276" s="82"/>
      <c r="F276" s="34"/>
      <c r="G276" s="34"/>
      <c r="H276" s="34"/>
      <c r="I276" s="35"/>
      <c r="J276" s="35"/>
    </row>
    <row r="277" spans="1:10" s="10" customFormat="1" ht="42.75" customHeight="1" x14ac:dyDescent="0.2">
      <c r="A277" s="11" t="s">
        <v>388</v>
      </c>
      <c r="B277" s="18" t="s">
        <v>30</v>
      </c>
      <c r="C277" s="8"/>
      <c r="D277" s="9" t="s">
        <v>157</v>
      </c>
      <c r="E277" s="82" t="s">
        <v>31</v>
      </c>
      <c r="F277" s="34">
        <v>28</v>
      </c>
      <c r="G277" s="34"/>
      <c r="H277" s="34"/>
      <c r="I277" s="35"/>
      <c r="J277" s="35">
        <f>F277*I277</f>
        <v>0</v>
      </c>
    </row>
    <row r="278" spans="1:10" s="10" customFormat="1" ht="17.25" customHeight="1" x14ac:dyDescent="0.2">
      <c r="A278" s="11"/>
      <c r="B278" s="18"/>
      <c r="C278" s="8"/>
      <c r="D278" s="9"/>
      <c r="E278" s="82"/>
      <c r="F278" s="34"/>
      <c r="G278" s="34"/>
      <c r="H278" s="34"/>
      <c r="I278" s="35"/>
      <c r="J278" s="35"/>
    </row>
    <row r="279" spans="1:10" s="10" customFormat="1" ht="40.5" customHeight="1" x14ac:dyDescent="0.2">
      <c r="A279" s="11" t="s">
        <v>388</v>
      </c>
      <c r="B279" s="18" t="s">
        <v>30</v>
      </c>
      <c r="C279" s="8"/>
      <c r="D279" s="9" t="s">
        <v>390</v>
      </c>
      <c r="E279" s="82" t="s">
        <v>31</v>
      </c>
      <c r="F279" s="34">
        <v>8</v>
      </c>
      <c r="G279" s="34"/>
      <c r="H279" s="34"/>
      <c r="I279" s="35"/>
      <c r="J279" s="35">
        <f>F279*I279</f>
        <v>0</v>
      </c>
    </row>
    <row r="280" spans="1:10" s="10" customFormat="1" x14ac:dyDescent="0.2">
      <c r="A280" s="11"/>
      <c r="B280" s="18"/>
      <c r="C280" s="8"/>
      <c r="D280" s="9"/>
      <c r="E280" s="82"/>
      <c r="F280" s="34"/>
      <c r="G280" s="34"/>
      <c r="H280" s="34"/>
      <c r="I280" s="35"/>
      <c r="J280" s="35"/>
    </row>
    <row r="281" spans="1:10" s="10" customFormat="1" ht="46.5" customHeight="1" x14ac:dyDescent="0.2">
      <c r="A281" s="11" t="s">
        <v>184</v>
      </c>
      <c r="B281" s="18" t="s">
        <v>32</v>
      </c>
      <c r="C281" s="8"/>
      <c r="D281" s="9" t="s">
        <v>68</v>
      </c>
      <c r="E281" s="82"/>
      <c r="F281" s="34"/>
      <c r="G281" s="34"/>
      <c r="H281" s="34"/>
      <c r="I281" s="35"/>
      <c r="J281" s="35"/>
    </row>
    <row r="282" spans="1:10" s="10" customFormat="1" ht="15.75" customHeight="1" x14ac:dyDescent="0.2">
      <c r="A282" s="11"/>
      <c r="B282" s="18"/>
      <c r="C282" s="8"/>
      <c r="D282" s="9" t="s">
        <v>140</v>
      </c>
      <c r="E282" s="82" t="s">
        <v>31</v>
      </c>
      <c r="F282" s="34">
        <v>5</v>
      </c>
      <c r="G282" s="34"/>
      <c r="H282" s="34"/>
      <c r="I282" s="35"/>
      <c r="J282" s="35">
        <f>F282*I282</f>
        <v>0</v>
      </c>
    </row>
    <row r="283" spans="1:10" s="10" customFormat="1" x14ac:dyDescent="0.2">
      <c r="A283" s="11"/>
      <c r="B283" s="18"/>
      <c r="C283" s="8"/>
      <c r="D283" s="9"/>
      <c r="E283" s="82"/>
      <c r="F283" s="34"/>
      <c r="G283" s="34"/>
      <c r="H283" s="34"/>
      <c r="I283" s="35"/>
      <c r="J283" s="35"/>
    </row>
    <row r="284" spans="1:10" s="10" customFormat="1" ht="34.5" customHeight="1" x14ac:dyDescent="0.2">
      <c r="A284" s="11" t="s">
        <v>185</v>
      </c>
      <c r="B284" s="18" t="s">
        <v>32</v>
      </c>
      <c r="C284" s="8"/>
      <c r="D284" s="9" t="s">
        <v>69</v>
      </c>
      <c r="E284" s="82"/>
      <c r="F284" s="34"/>
      <c r="G284" s="34"/>
      <c r="H284" s="34"/>
      <c r="I284" s="35"/>
      <c r="J284" s="35"/>
    </row>
    <row r="285" spans="1:10" s="10" customFormat="1" ht="15.75" customHeight="1" x14ac:dyDescent="0.2">
      <c r="A285" s="11"/>
      <c r="B285" s="18"/>
      <c r="C285" s="8"/>
      <c r="D285" s="9" t="s">
        <v>140</v>
      </c>
      <c r="E285" s="82" t="s">
        <v>31</v>
      </c>
      <c r="F285" s="34">
        <v>20</v>
      </c>
      <c r="G285" s="34"/>
      <c r="H285" s="34"/>
      <c r="I285" s="35"/>
      <c r="J285" s="35">
        <f>F285*I285</f>
        <v>0</v>
      </c>
    </row>
    <row r="286" spans="1:10" s="10" customFormat="1" ht="15.75" customHeight="1" x14ac:dyDescent="0.2">
      <c r="A286" s="11"/>
      <c r="B286" s="18"/>
      <c r="C286" s="8"/>
      <c r="D286" s="9"/>
      <c r="E286" s="82"/>
      <c r="F286" s="34"/>
      <c r="G286" s="34"/>
      <c r="H286" s="34"/>
      <c r="I286" s="35"/>
      <c r="J286" s="35"/>
    </row>
    <row r="287" spans="1:10" s="10" customFormat="1" ht="34.5" customHeight="1" x14ac:dyDescent="0.2">
      <c r="A287" s="11" t="s">
        <v>185</v>
      </c>
      <c r="B287" s="18" t="s">
        <v>32</v>
      </c>
      <c r="C287" s="8"/>
      <c r="D287" s="9" t="s">
        <v>372</v>
      </c>
      <c r="E287" s="82"/>
      <c r="F287" s="34"/>
      <c r="G287" s="34"/>
      <c r="H287" s="34"/>
      <c r="I287" s="35"/>
      <c r="J287" s="35"/>
    </row>
    <row r="288" spans="1:10" s="10" customFormat="1" ht="15.75" customHeight="1" x14ac:dyDescent="0.2">
      <c r="A288" s="11"/>
      <c r="B288" s="18"/>
      <c r="C288" s="8"/>
      <c r="D288" s="9" t="s">
        <v>140</v>
      </c>
      <c r="E288" s="82" t="s">
        <v>31</v>
      </c>
      <c r="F288" s="34">
        <v>8</v>
      </c>
      <c r="G288" s="34"/>
      <c r="H288" s="34"/>
      <c r="I288" s="35"/>
      <c r="J288" s="35">
        <f>F288*I288</f>
        <v>0</v>
      </c>
    </row>
    <row r="289" spans="1:10" s="10" customFormat="1" ht="15.75" customHeight="1" x14ac:dyDescent="0.2">
      <c r="A289" s="11"/>
      <c r="B289" s="18"/>
      <c r="C289" s="8"/>
      <c r="D289" s="9"/>
      <c r="E289" s="82"/>
      <c r="F289" s="34"/>
      <c r="G289" s="34"/>
      <c r="H289" s="34"/>
      <c r="I289" s="35"/>
      <c r="J289" s="35"/>
    </row>
    <row r="290" spans="1:10" s="10" customFormat="1" x14ac:dyDescent="0.2">
      <c r="A290" s="11"/>
      <c r="B290" s="18"/>
      <c r="C290" s="8"/>
      <c r="D290" s="9"/>
      <c r="E290" s="82"/>
      <c r="F290" s="34"/>
      <c r="G290" s="34"/>
      <c r="H290" s="34"/>
      <c r="I290" s="35"/>
      <c r="J290" s="35"/>
    </row>
    <row r="291" spans="1:10" s="10" customFormat="1" ht="16.5" customHeight="1" x14ac:dyDescent="0.2">
      <c r="A291" s="11" t="s">
        <v>186</v>
      </c>
      <c r="B291" s="18" t="s">
        <v>33</v>
      </c>
      <c r="C291" s="8"/>
      <c r="D291" s="9" t="s">
        <v>141</v>
      </c>
      <c r="E291" s="82"/>
      <c r="F291" s="34"/>
      <c r="G291" s="34"/>
      <c r="H291" s="34"/>
      <c r="I291" s="35"/>
      <c r="J291" s="35"/>
    </row>
    <row r="292" spans="1:10" s="10" customFormat="1" ht="15" customHeight="1" x14ac:dyDescent="0.2">
      <c r="A292" s="11"/>
      <c r="B292" s="18"/>
      <c r="C292" s="8"/>
      <c r="D292" s="9" t="s">
        <v>142</v>
      </c>
      <c r="E292" s="82" t="s">
        <v>31</v>
      </c>
      <c r="F292" s="34">
        <v>14</v>
      </c>
      <c r="G292" s="34"/>
      <c r="H292" s="34"/>
      <c r="I292" s="35"/>
      <c r="J292" s="35">
        <f>F292*I292</f>
        <v>0</v>
      </c>
    </row>
    <row r="293" spans="1:10" s="10" customFormat="1" x14ac:dyDescent="0.2">
      <c r="A293" s="11"/>
      <c r="B293" s="18"/>
      <c r="C293" s="8"/>
      <c r="D293" s="9"/>
      <c r="E293" s="82"/>
      <c r="F293" s="34"/>
      <c r="G293" s="34"/>
      <c r="H293" s="34"/>
      <c r="I293" s="35"/>
      <c r="J293" s="35"/>
    </row>
    <row r="294" spans="1:10" s="10" customFormat="1" ht="27.75" customHeight="1" x14ac:dyDescent="0.2">
      <c r="A294" s="11" t="s">
        <v>187</v>
      </c>
      <c r="B294" s="18" t="s">
        <v>34</v>
      </c>
      <c r="C294" s="8"/>
      <c r="D294" s="9" t="s">
        <v>321</v>
      </c>
      <c r="E294" s="82" t="s">
        <v>31</v>
      </c>
      <c r="F294" s="34">
        <v>1</v>
      </c>
      <c r="G294" s="34"/>
      <c r="H294" s="34"/>
      <c r="I294" s="35"/>
      <c r="J294" s="35">
        <f>F294*I294</f>
        <v>0</v>
      </c>
    </row>
    <row r="295" spans="1:10" s="10" customFormat="1" x14ac:dyDescent="0.2">
      <c r="A295" s="11"/>
      <c r="B295" s="18"/>
      <c r="C295" s="8"/>
      <c r="D295" s="9"/>
      <c r="E295" s="82"/>
      <c r="F295" s="34"/>
      <c r="G295" s="34"/>
      <c r="H295" s="34"/>
      <c r="I295" s="35"/>
      <c r="J295" s="35"/>
    </row>
    <row r="296" spans="1:10" s="10" customFormat="1" ht="28.5" customHeight="1" x14ac:dyDescent="0.2">
      <c r="A296" s="11" t="s">
        <v>188</v>
      </c>
      <c r="B296" s="18" t="s">
        <v>34</v>
      </c>
      <c r="C296" s="8"/>
      <c r="D296" s="9" t="s">
        <v>338</v>
      </c>
      <c r="E296" s="82" t="s">
        <v>31</v>
      </c>
      <c r="F296" s="34">
        <v>3</v>
      </c>
      <c r="G296" s="34"/>
      <c r="H296" s="34"/>
      <c r="I296" s="35"/>
      <c r="J296" s="35">
        <f>F296*I296</f>
        <v>0</v>
      </c>
    </row>
    <row r="297" spans="1:10" s="10" customFormat="1" ht="15" customHeight="1" x14ac:dyDescent="0.2">
      <c r="A297" s="11"/>
      <c r="B297" s="18"/>
      <c r="C297" s="8"/>
      <c r="D297" s="9"/>
      <c r="E297" s="82"/>
      <c r="F297" s="34"/>
      <c r="G297" s="34"/>
      <c r="H297" s="34"/>
      <c r="I297" s="35"/>
      <c r="J297" s="35"/>
    </row>
    <row r="298" spans="1:10" s="10" customFormat="1" ht="26.25" customHeight="1" x14ac:dyDescent="0.2">
      <c r="A298" s="11" t="s">
        <v>189</v>
      </c>
      <c r="B298" s="18" t="s">
        <v>34</v>
      </c>
      <c r="C298" s="8"/>
      <c r="D298" s="9" t="s">
        <v>322</v>
      </c>
      <c r="E298" s="82" t="s">
        <v>31</v>
      </c>
      <c r="F298" s="34">
        <v>1</v>
      </c>
      <c r="G298" s="34"/>
      <c r="H298" s="34"/>
      <c r="I298" s="35"/>
      <c r="J298" s="35">
        <f>F298*I298</f>
        <v>0</v>
      </c>
    </row>
    <row r="299" spans="1:10" s="10" customFormat="1" ht="12" customHeight="1" x14ac:dyDescent="0.2">
      <c r="A299" s="11"/>
      <c r="B299" s="18"/>
      <c r="C299" s="8"/>
      <c r="D299" s="9"/>
      <c r="E299" s="82"/>
      <c r="F299" s="34"/>
      <c r="G299" s="34"/>
      <c r="H299" s="34"/>
      <c r="I299" s="35"/>
      <c r="J299" s="35"/>
    </row>
    <row r="300" spans="1:10" s="10" customFormat="1" ht="26.25" customHeight="1" x14ac:dyDescent="0.2">
      <c r="A300" s="11" t="s">
        <v>190</v>
      </c>
      <c r="B300" s="18" t="s">
        <v>34</v>
      </c>
      <c r="C300" s="8"/>
      <c r="D300" s="9" t="s">
        <v>323</v>
      </c>
      <c r="E300" s="82" t="s">
        <v>31</v>
      </c>
      <c r="F300" s="34">
        <v>1</v>
      </c>
      <c r="G300" s="34"/>
      <c r="H300" s="34"/>
      <c r="I300" s="35"/>
      <c r="J300" s="35">
        <f>F300*I300</f>
        <v>0</v>
      </c>
    </row>
    <row r="301" spans="1:10" s="10" customFormat="1" ht="15.75" hidden="1" customHeight="1" x14ac:dyDescent="0.2">
      <c r="A301" s="11"/>
      <c r="B301" s="18"/>
      <c r="C301" s="8"/>
      <c r="D301" s="9"/>
      <c r="E301" s="82"/>
      <c r="F301" s="34"/>
      <c r="G301" s="34"/>
      <c r="H301" s="34"/>
      <c r="I301" s="35"/>
      <c r="J301" s="35"/>
    </row>
    <row r="302" spans="1:10" s="10" customFormat="1" ht="38.25" hidden="1" customHeight="1" x14ac:dyDescent="0.2">
      <c r="A302" s="11" t="s">
        <v>66</v>
      </c>
      <c r="B302" s="18" t="s">
        <v>34</v>
      </c>
      <c r="C302" s="8"/>
      <c r="D302" s="9" t="s">
        <v>325</v>
      </c>
      <c r="E302" s="82" t="s">
        <v>31</v>
      </c>
      <c r="F302" s="34">
        <v>0</v>
      </c>
      <c r="G302" s="34"/>
      <c r="H302" s="34"/>
      <c r="I302" s="35"/>
      <c r="J302" s="35">
        <f>F302*I302</f>
        <v>0</v>
      </c>
    </row>
    <row r="303" spans="1:10" s="10" customFormat="1" ht="18" hidden="1" customHeight="1" x14ac:dyDescent="0.2">
      <c r="A303" s="11"/>
      <c r="B303" s="18"/>
      <c r="C303" s="8"/>
      <c r="D303" s="9"/>
      <c r="E303" s="82"/>
      <c r="F303" s="34"/>
      <c r="G303" s="34"/>
      <c r="H303" s="34"/>
      <c r="I303" s="35"/>
      <c r="J303" s="35"/>
    </row>
    <row r="304" spans="1:10" s="10" customFormat="1" ht="30" hidden="1" customHeight="1" x14ac:dyDescent="0.2">
      <c r="A304" s="11" t="s">
        <v>191</v>
      </c>
      <c r="B304" s="18"/>
      <c r="C304" s="8"/>
      <c r="D304" s="9" t="s">
        <v>334</v>
      </c>
      <c r="E304" s="82" t="s">
        <v>31</v>
      </c>
      <c r="F304" s="34">
        <v>0</v>
      </c>
      <c r="G304" s="34"/>
      <c r="H304" s="34"/>
      <c r="I304" s="35"/>
      <c r="J304" s="35">
        <f>F304*I304</f>
        <v>0</v>
      </c>
    </row>
    <row r="305" spans="1:10" s="10" customFormat="1" ht="14.25" hidden="1" customHeight="1" x14ac:dyDescent="0.2">
      <c r="A305" s="11"/>
      <c r="B305" s="18"/>
      <c r="C305" s="8"/>
      <c r="D305" s="9"/>
      <c r="E305" s="82"/>
      <c r="F305" s="34"/>
      <c r="G305" s="34"/>
      <c r="H305" s="34"/>
      <c r="I305" s="35"/>
      <c r="J305" s="35"/>
    </row>
    <row r="306" spans="1:10" s="10" customFormat="1" ht="38.25" hidden="1" customHeight="1" x14ac:dyDescent="0.2">
      <c r="A306" s="11" t="s">
        <v>302</v>
      </c>
      <c r="B306" s="18"/>
      <c r="C306" s="8"/>
      <c r="D306" s="9" t="s">
        <v>324</v>
      </c>
      <c r="E306" s="82" t="s">
        <v>31</v>
      </c>
      <c r="F306" s="34">
        <v>0</v>
      </c>
      <c r="G306" s="34"/>
      <c r="H306" s="34"/>
      <c r="I306" s="35"/>
      <c r="J306" s="35">
        <f>F306*I306</f>
        <v>0</v>
      </c>
    </row>
    <row r="307" spans="1:10" s="10" customFormat="1" ht="13.5" customHeight="1" x14ac:dyDescent="0.2">
      <c r="A307" s="11"/>
      <c r="B307" s="18"/>
      <c r="C307" s="8"/>
      <c r="D307" s="9"/>
      <c r="E307" s="82"/>
      <c r="F307" s="34"/>
      <c r="G307" s="34"/>
      <c r="H307" s="34"/>
      <c r="I307" s="35"/>
      <c r="J307" s="35"/>
    </row>
    <row r="308" spans="1:10" s="10" customFormat="1" ht="30" customHeight="1" x14ac:dyDescent="0.2">
      <c r="A308" s="11" t="s">
        <v>192</v>
      </c>
      <c r="B308" s="18" t="s">
        <v>28</v>
      </c>
      <c r="C308" s="8"/>
      <c r="D308" s="9" t="s">
        <v>54</v>
      </c>
      <c r="E308" s="82" t="s">
        <v>31</v>
      </c>
      <c r="F308" s="34">
        <v>1</v>
      </c>
      <c r="G308" s="34"/>
      <c r="H308" s="34"/>
      <c r="I308" s="35"/>
      <c r="J308" s="35">
        <f>F308*I308</f>
        <v>0</v>
      </c>
    </row>
    <row r="309" spans="1:10" s="10" customFormat="1" ht="15.75" customHeight="1" x14ac:dyDescent="0.2">
      <c r="A309" s="11"/>
      <c r="B309" s="18"/>
      <c r="C309" s="8"/>
      <c r="D309" s="9"/>
      <c r="E309" s="82"/>
      <c r="F309" s="34"/>
      <c r="G309" s="34"/>
      <c r="H309" s="34"/>
      <c r="I309" s="35"/>
      <c r="J309" s="35"/>
    </row>
    <row r="310" spans="1:10" s="10" customFormat="1" ht="56.25" customHeight="1" x14ac:dyDescent="0.2">
      <c r="A310" s="11" t="s">
        <v>191</v>
      </c>
      <c r="B310" s="18"/>
      <c r="C310" s="8"/>
      <c r="D310" s="9" t="s">
        <v>339</v>
      </c>
      <c r="E310" s="82" t="s">
        <v>31</v>
      </c>
      <c r="F310" s="34">
        <v>1</v>
      </c>
      <c r="G310" s="34"/>
      <c r="H310" s="34"/>
      <c r="I310" s="35"/>
      <c r="J310" s="35">
        <f>F310*I310</f>
        <v>0</v>
      </c>
    </row>
    <row r="311" spans="1:10" s="10" customFormat="1" ht="18" customHeight="1" x14ac:dyDescent="0.2">
      <c r="A311" s="11"/>
      <c r="B311" s="18"/>
      <c r="C311" s="8"/>
      <c r="D311" s="9"/>
      <c r="E311" s="82"/>
      <c r="F311" s="34"/>
      <c r="G311" s="34"/>
      <c r="H311" s="34"/>
      <c r="I311" s="35"/>
      <c r="J311" s="35"/>
    </row>
    <row r="312" spans="1:10" s="10" customFormat="1" ht="47.25" customHeight="1" x14ac:dyDescent="0.2">
      <c r="A312" s="11" t="s">
        <v>191</v>
      </c>
      <c r="B312" s="18"/>
      <c r="C312" s="8"/>
      <c r="D312" s="9" t="s">
        <v>340</v>
      </c>
      <c r="E312" s="82" t="s">
        <v>31</v>
      </c>
      <c r="F312" s="34">
        <v>1</v>
      </c>
      <c r="G312" s="34"/>
      <c r="H312" s="34"/>
      <c r="I312" s="35"/>
      <c r="J312" s="35">
        <f>F312*I312</f>
        <v>0</v>
      </c>
    </row>
    <row r="313" spans="1:10" s="10" customFormat="1" x14ac:dyDescent="0.2">
      <c r="A313" s="11"/>
      <c r="B313" s="18"/>
      <c r="C313" s="8"/>
      <c r="D313" s="9"/>
      <c r="E313" s="82"/>
      <c r="F313" s="34"/>
      <c r="G313" s="34"/>
      <c r="H313" s="34"/>
      <c r="I313" s="35"/>
      <c r="J313" s="35"/>
    </row>
    <row r="314" spans="1:10" s="10" customFormat="1" ht="29.25" customHeight="1" x14ac:dyDescent="0.2">
      <c r="A314" s="11" t="s">
        <v>193</v>
      </c>
      <c r="B314" s="18" t="s">
        <v>29</v>
      </c>
      <c r="C314" s="8"/>
      <c r="D314" s="9" t="s">
        <v>35</v>
      </c>
      <c r="E314" s="82" t="s">
        <v>31</v>
      </c>
      <c r="F314" s="34">
        <v>1</v>
      </c>
      <c r="G314" s="34"/>
      <c r="H314" s="34"/>
      <c r="I314" s="35"/>
      <c r="J314" s="35">
        <f>F314*I314</f>
        <v>0</v>
      </c>
    </row>
    <row r="315" spans="1:10" s="10" customFormat="1" x14ac:dyDescent="0.2">
      <c r="A315" s="11"/>
      <c r="B315" s="18"/>
      <c r="C315" s="8"/>
      <c r="D315" s="9"/>
      <c r="E315" s="82"/>
      <c r="F315" s="34"/>
      <c r="G315" s="34"/>
      <c r="H315" s="34"/>
      <c r="I315" s="35"/>
      <c r="J315" s="35"/>
    </row>
    <row r="316" spans="1:10" s="10" customFormat="1" ht="44.25" customHeight="1" x14ac:dyDescent="0.2">
      <c r="A316" s="11" t="s">
        <v>194</v>
      </c>
      <c r="B316" s="18"/>
      <c r="C316" s="8"/>
      <c r="D316" s="9" t="s">
        <v>143</v>
      </c>
      <c r="E316" s="82" t="s">
        <v>96</v>
      </c>
      <c r="F316" s="34">
        <v>0.1</v>
      </c>
      <c r="G316" s="34"/>
      <c r="H316" s="34"/>
      <c r="I316" s="35"/>
      <c r="J316" s="35">
        <f>F316*I316</f>
        <v>0</v>
      </c>
    </row>
    <row r="317" spans="1:10" s="10" customFormat="1" x14ac:dyDescent="0.2">
      <c r="A317" s="11"/>
      <c r="B317" s="18"/>
      <c r="C317" s="8"/>
      <c r="D317" s="9"/>
      <c r="E317" s="82"/>
      <c r="F317" s="34"/>
      <c r="G317" s="34"/>
      <c r="H317" s="34"/>
      <c r="I317" s="35"/>
      <c r="J317" s="35"/>
    </row>
    <row r="318" spans="1:10" s="10" customFormat="1" x14ac:dyDescent="0.2">
      <c r="A318" s="11"/>
      <c r="B318" s="18"/>
      <c r="C318" s="8"/>
      <c r="D318" s="9"/>
      <c r="E318" s="82"/>
      <c r="F318" s="34"/>
      <c r="G318" s="34"/>
      <c r="H318" s="34"/>
      <c r="I318" s="35"/>
      <c r="J318" s="35"/>
    </row>
    <row r="319" spans="1:10" s="12" customFormat="1" ht="18" customHeight="1" x14ac:dyDescent="0.2">
      <c r="A319" s="6"/>
      <c r="B319" s="20"/>
      <c r="C319" s="14"/>
      <c r="D319" s="36" t="s">
        <v>1</v>
      </c>
      <c r="E319" s="83"/>
      <c r="F319" s="59"/>
      <c r="G319" s="59"/>
      <c r="H319" s="59"/>
      <c r="I319" s="60"/>
      <c r="J319" s="60">
        <f>SUM(J270:J316)</f>
        <v>0</v>
      </c>
    </row>
    <row r="320" spans="1:10" s="12" customFormat="1" x14ac:dyDescent="0.2">
      <c r="A320" s="6"/>
      <c r="B320" s="20"/>
      <c r="C320" s="14"/>
      <c r="D320" s="36"/>
      <c r="E320" s="83"/>
      <c r="F320" s="59"/>
      <c r="G320" s="59"/>
      <c r="H320" s="59"/>
      <c r="I320" s="60"/>
      <c r="J320" s="60"/>
    </row>
    <row r="321" spans="1:10" s="12" customFormat="1" x14ac:dyDescent="0.2">
      <c r="A321" s="6" t="s">
        <v>2</v>
      </c>
      <c r="B321" s="20"/>
      <c r="C321" s="14"/>
      <c r="D321" s="36"/>
      <c r="E321" s="83"/>
      <c r="F321" s="59"/>
      <c r="G321" s="59"/>
      <c r="H321" s="59"/>
      <c r="I321" s="60"/>
      <c r="J321" s="60"/>
    </row>
    <row r="322" spans="1:10" s="12" customFormat="1" x14ac:dyDescent="0.2">
      <c r="A322" s="6"/>
      <c r="B322" s="20"/>
      <c r="C322" s="14"/>
      <c r="D322" s="36"/>
      <c r="E322" s="83"/>
      <c r="F322" s="59"/>
      <c r="G322" s="59"/>
      <c r="H322" s="59"/>
      <c r="I322" s="132"/>
      <c r="J322" s="60"/>
    </row>
    <row r="323" spans="1:10" s="12" customFormat="1" x14ac:dyDescent="0.2">
      <c r="A323" s="6"/>
      <c r="B323" s="20"/>
      <c r="C323" s="14"/>
      <c r="D323" s="149" t="s">
        <v>326</v>
      </c>
      <c r="E323" s="150"/>
      <c r="F323" s="150"/>
      <c r="G323" s="136"/>
      <c r="H323" s="87"/>
      <c r="I323" s="60"/>
      <c r="J323" s="60"/>
    </row>
    <row r="324" spans="1:10" s="10" customFormat="1" x14ac:dyDescent="0.2">
      <c r="A324" s="11"/>
      <c r="B324" s="18"/>
      <c r="C324" s="8"/>
      <c r="D324" s="22"/>
      <c r="E324" s="82"/>
      <c r="F324" s="34"/>
      <c r="G324" s="34"/>
      <c r="H324" s="34"/>
      <c r="I324" s="35"/>
      <c r="J324" s="35"/>
    </row>
    <row r="325" spans="1:10" s="10" customFormat="1" x14ac:dyDescent="0.2">
      <c r="A325" s="11" t="s">
        <v>71</v>
      </c>
      <c r="B325" s="18"/>
      <c r="C325" s="8"/>
      <c r="D325" s="36" t="s">
        <v>58</v>
      </c>
      <c r="E325" s="82"/>
      <c r="F325" s="34"/>
      <c r="G325" s="34"/>
      <c r="H325" s="34"/>
      <c r="I325" s="35"/>
      <c r="J325" s="35"/>
    </row>
    <row r="326" spans="1:10" s="10" customFormat="1" hidden="1" x14ac:dyDescent="0.2">
      <c r="A326" s="11"/>
      <c r="B326" s="18"/>
      <c r="C326" s="8"/>
      <c r="D326" s="9" t="s">
        <v>268</v>
      </c>
      <c r="E326" s="82" t="s">
        <v>43</v>
      </c>
      <c r="F326" s="34">
        <v>0</v>
      </c>
      <c r="G326" s="34"/>
      <c r="H326" s="34"/>
      <c r="I326" s="35"/>
      <c r="J326" s="35">
        <f>F326*I326</f>
        <v>0</v>
      </c>
    </row>
    <row r="327" spans="1:10" s="10" customFormat="1" hidden="1" x14ac:dyDescent="0.2">
      <c r="A327" s="11"/>
      <c r="B327" s="18"/>
      <c r="C327" s="8"/>
      <c r="D327" s="9" t="s">
        <v>269</v>
      </c>
      <c r="E327" s="82" t="s">
        <v>43</v>
      </c>
      <c r="F327" s="34">
        <v>0</v>
      </c>
      <c r="G327" s="34"/>
      <c r="H327" s="34"/>
      <c r="I327" s="35"/>
      <c r="J327" s="35">
        <f>F327*I327</f>
        <v>0</v>
      </c>
    </row>
    <row r="328" spans="1:10" s="10" customFormat="1" hidden="1" x14ac:dyDescent="0.2">
      <c r="A328" s="11"/>
      <c r="B328" s="18"/>
      <c r="C328" s="8"/>
      <c r="D328" s="36"/>
      <c r="E328" s="82"/>
      <c r="F328" s="34"/>
      <c r="G328" s="34"/>
      <c r="H328" s="34"/>
      <c r="I328" s="35"/>
      <c r="J328" s="35"/>
    </row>
    <row r="329" spans="1:10" s="10" customFormat="1" x14ac:dyDescent="0.2">
      <c r="A329" s="11"/>
      <c r="B329" s="18"/>
      <c r="C329" s="8"/>
      <c r="D329" s="9" t="s">
        <v>385</v>
      </c>
      <c r="E329" s="82" t="s">
        <v>43</v>
      </c>
      <c r="F329" s="34">
        <v>24</v>
      </c>
      <c r="G329" s="34"/>
      <c r="H329" s="34"/>
      <c r="I329" s="35"/>
      <c r="J329" s="35">
        <f>F329*I329</f>
        <v>0</v>
      </c>
    </row>
    <row r="330" spans="1:10" s="10" customFormat="1" x14ac:dyDescent="0.2">
      <c r="A330" s="11"/>
      <c r="B330" s="18"/>
      <c r="C330" s="8"/>
      <c r="D330" s="9" t="s">
        <v>269</v>
      </c>
      <c r="E330" s="82" t="s">
        <v>43</v>
      </c>
      <c r="F330" s="34">
        <v>10</v>
      </c>
      <c r="G330" s="34"/>
      <c r="H330" s="34"/>
      <c r="I330" s="35"/>
      <c r="J330" s="35">
        <f>F330*I330</f>
        <v>0</v>
      </c>
    </row>
    <row r="331" spans="1:10" s="10" customFormat="1" x14ac:dyDescent="0.2">
      <c r="A331" s="11"/>
      <c r="B331" s="18"/>
      <c r="C331" s="8"/>
      <c r="D331" s="9" t="s">
        <v>373</v>
      </c>
      <c r="E331" s="82" t="s">
        <v>43</v>
      </c>
      <c r="F331" s="34">
        <v>5</v>
      </c>
      <c r="G331" s="34"/>
      <c r="H331" s="34"/>
      <c r="I331" s="35"/>
      <c r="J331" s="35">
        <f>F331*I331</f>
        <v>0</v>
      </c>
    </row>
    <row r="332" spans="1:10" s="10" customFormat="1" x14ac:dyDescent="0.2">
      <c r="A332" s="11"/>
      <c r="B332" s="18"/>
      <c r="C332" s="8"/>
      <c r="D332" s="30"/>
      <c r="E332" s="82"/>
      <c r="F332" s="34"/>
      <c r="G332" s="34"/>
      <c r="H332" s="34"/>
      <c r="I332" s="99"/>
      <c r="J332" s="35"/>
    </row>
    <row r="333" spans="1:10" s="10" customFormat="1" ht="15" customHeight="1" x14ac:dyDescent="0.2">
      <c r="A333" s="11"/>
      <c r="B333" s="18" t="s">
        <v>39</v>
      </c>
      <c r="C333" s="8"/>
      <c r="D333" s="36" t="s">
        <v>252</v>
      </c>
      <c r="E333" s="82"/>
      <c r="F333" s="34"/>
      <c r="G333" s="34"/>
      <c r="H333" s="34"/>
      <c r="I333" s="35"/>
      <c r="J333" s="35"/>
    </row>
    <row r="334" spans="1:10" s="10" customFormat="1" ht="15" customHeight="1" x14ac:dyDescent="0.2">
      <c r="A334" s="11"/>
      <c r="B334" s="18"/>
      <c r="C334" s="8"/>
      <c r="D334" s="9" t="s">
        <v>327</v>
      </c>
      <c r="E334" s="82" t="s">
        <v>43</v>
      </c>
      <c r="F334" s="34">
        <v>1</v>
      </c>
      <c r="G334" s="34"/>
      <c r="H334" s="34"/>
      <c r="I334" s="35"/>
      <c r="J334" s="35">
        <f t="shared" ref="J334:J339" si="0">F334*I334</f>
        <v>0</v>
      </c>
    </row>
    <row r="335" spans="1:10" s="10" customFormat="1" ht="15" customHeight="1" x14ac:dyDescent="0.2">
      <c r="A335" s="11"/>
      <c r="B335" s="18"/>
      <c r="C335" s="8"/>
      <c r="D335" s="9" t="s">
        <v>254</v>
      </c>
      <c r="E335" s="82" t="s">
        <v>43</v>
      </c>
      <c r="F335" s="34">
        <v>3</v>
      </c>
      <c r="G335" s="34"/>
      <c r="H335" s="34"/>
      <c r="I335" s="35"/>
      <c r="J335" s="35">
        <f t="shared" si="0"/>
        <v>0</v>
      </c>
    </row>
    <row r="336" spans="1:10" s="10" customFormat="1" ht="15" hidden="1" customHeight="1" x14ac:dyDescent="0.2">
      <c r="A336" s="11"/>
      <c r="B336" s="18"/>
      <c r="C336" s="8"/>
      <c r="D336" s="9" t="s">
        <v>253</v>
      </c>
      <c r="E336" s="82" t="s">
        <v>43</v>
      </c>
      <c r="F336" s="34">
        <v>0</v>
      </c>
      <c r="G336" s="34"/>
      <c r="H336" s="34"/>
      <c r="I336" s="35"/>
      <c r="J336" s="35">
        <f t="shared" si="0"/>
        <v>0</v>
      </c>
    </row>
    <row r="337" spans="1:10" s="10" customFormat="1" ht="15" hidden="1" customHeight="1" x14ac:dyDescent="0.2">
      <c r="A337" s="11"/>
      <c r="B337" s="18"/>
      <c r="C337" s="8"/>
      <c r="D337" s="9" t="s">
        <v>254</v>
      </c>
      <c r="E337" s="82" t="s">
        <v>43</v>
      </c>
      <c r="F337" s="34">
        <v>0</v>
      </c>
      <c r="G337" s="34"/>
      <c r="H337" s="34"/>
      <c r="I337" s="35"/>
      <c r="J337" s="35">
        <f t="shared" si="0"/>
        <v>0</v>
      </c>
    </row>
    <row r="338" spans="1:10" s="10" customFormat="1" ht="15" customHeight="1" x14ac:dyDescent="0.2">
      <c r="A338" s="11"/>
      <c r="B338" s="18"/>
      <c r="C338" s="8"/>
      <c r="D338" s="9" t="s">
        <v>410</v>
      </c>
      <c r="E338" s="82" t="s">
        <v>43</v>
      </c>
      <c r="F338" s="34">
        <v>3</v>
      </c>
      <c r="G338" s="34"/>
      <c r="H338" s="34"/>
      <c r="I338" s="35"/>
      <c r="J338" s="35">
        <f t="shared" si="0"/>
        <v>0</v>
      </c>
    </row>
    <row r="339" spans="1:10" s="10" customFormat="1" ht="15" customHeight="1" x14ac:dyDescent="0.2">
      <c r="A339" s="11"/>
      <c r="B339" s="18"/>
      <c r="C339" s="8"/>
      <c r="D339" s="9" t="s">
        <v>328</v>
      </c>
      <c r="E339" s="82" t="s">
        <v>43</v>
      </c>
      <c r="F339" s="34">
        <v>6</v>
      </c>
      <c r="G339" s="34"/>
      <c r="H339" s="34"/>
      <c r="I339" s="35"/>
      <c r="J339" s="35">
        <f t="shared" si="0"/>
        <v>0</v>
      </c>
    </row>
    <row r="340" spans="1:10" s="10" customFormat="1" ht="15" hidden="1" customHeight="1" x14ac:dyDescent="0.2">
      <c r="A340" s="11"/>
      <c r="B340" s="18"/>
      <c r="C340" s="8"/>
      <c r="D340" s="36" t="s">
        <v>270</v>
      </c>
      <c r="E340" s="82"/>
      <c r="F340" s="34"/>
      <c r="G340" s="34"/>
      <c r="H340" s="34"/>
      <c r="I340" s="35"/>
      <c r="J340" s="35"/>
    </row>
    <row r="341" spans="1:10" s="10" customFormat="1" ht="15" hidden="1" customHeight="1" x14ac:dyDescent="0.2">
      <c r="A341" s="11"/>
      <c r="B341" s="18"/>
      <c r="C341" s="8"/>
      <c r="D341" s="9" t="s">
        <v>253</v>
      </c>
      <c r="E341" s="82" t="s">
        <v>31</v>
      </c>
      <c r="F341" s="34">
        <v>0</v>
      </c>
      <c r="G341" s="34"/>
      <c r="H341" s="34"/>
      <c r="I341" s="35"/>
      <c r="J341" s="35">
        <f>F341*I341</f>
        <v>0</v>
      </c>
    </row>
    <row r="342" spans="1:10" s="10" customFormat="1" hidden="1" x14ac:dyDescent="0.2">
      <c r="A342" s="11"/>
      <c r="B342" s="18"/>
      <c r="C342" s="8"/>
      <c r="D342" s="9" t="s">
        <v>271</v>
      </c>
      <c r="E342" s="82" t="s">
        <v>31</v>
      </c>
      <c r="F342" s="34">
        <v>0</v>
      </c>
      <c r="G342" s="34"/>
      <c r="H342" s="34"/>
      <c r="I342" s="35"/>
      <c r="J342" s="35">
        <f>F342*I342</f>
        <v>0</v>
      </c>
    </row>
    <row r="343" spans="1:10" s="10" customFormat="1" hidden="1" x14ac:dyDescent="0.2">
      <c r="A343" s="11"/>
      <c r="B343" s="18"/>
      <c r="C343" s="8"/>
      <c r="D343" s="9" t="s">
        <v>272</v>
      </c>
      <c r="E343" s="82" t="s">
        <v>31</v>
      </c>
      <c r="F343" s="34">
        <v>0</v>
      </c>
      <c r="G343" s="34"/>
      <c r="H343" s="34"/>
      <c r="I343" s="35"/>
      <c r="J343" s="35">
        <f>F343*I343</f>
        <v>0</v>
      </c>
    </row>
    <row r="344" spans="1:10" s="10" customFormat="1" x14ac:dyDescent="0.2">
      <c r="A344" s="11"/>
      <c r="B344" s="18"/>
      <c r="C344" s="8"/>
      <c r="D344" s="9"/>
      <c r="E344" s="82"/>
      <c r="F344" s="34"/>
      <c r="G344" s="34"/>
      <c r="H344" s="34"/>
      <c r="I344" s="35"/>
      <c r="J344" s="35"/>
    </row>
    <row r="345" spans="1:10" s="10" customFormat="1" ht="31.5" customHeight="1" x14ac:dyDescent="0.2">
      <c r="A345" s="11" t="s">
        <v>144</v>
      </c>
      <c r="B345" s="18"/>
      <c r="C345" s="8"/>
      <c r="D345" s="36" t="s">
        <v>255</v>
      </c>
      <c r="E345" s="82"/>
      <c r="F345" s="34"/>
      <c r="G345" s="34"/>
      <c r="H345" s="34"/>
      <c r="I345" s="35"/>
      <c r="J345" s="35"/>
    </row>
    <row r="346" spans="1:10" s="10" customFormat="1" x14ac:dyDescent="0.2">
      <c r="A346" s="11"/>
      <c r="B346" s="18"/>
      <c r="C346" s="8"/>
      <c r="D346" s="9" t="s">
        <v>293</v>
      </c>
      <c r="E346" s="82" t="s">
        <v>31</v>
      </c>
      <c r="F346" s="34">
        <v>4</v>
      </c>
      <c r="G346" s="34"/>
      <c r="H346" s="34"/>
      <c r="I346" s="35"/>
      <c r="J346" s="35">
        <f>F346*I346</f>
        <v>0</v>
      </c>
    </row>
    <row r="347" spans="1:10" s="10" customFormat="1" x14ac:dyDescent="0.2">
      <c r="A347" s="11"/>
      <c r="B347" s="18"/>
      <c r="C347" s="8"/>
      <c r="D347" s="9" t="s">
        <v>73</v>
      </c>
      <c r="E347" s="82" t="s">
        <v>31</v>
      </c>
      <c r="F347" s="34">
        <v>2</v>
      </c>
      <c r="G347" s="34"/>
      <c r="H347" s="34"/>
      <c r="I347" s="35"/>
      <c r="J347" s="35">
        <f>F347*I347</f>
        <v>0</v>
      </c>
    </row>
    <row r="348" spans="1:10" s="10" customFormat="1" x14ac:dyDescent="0.2">
      <c r="A348" s="11"/>
      <c r="B348" s="18"/>
      <c r="C348" s="8"/>
      <c r="D348" s="9" t="s">
        <v>374</v>
      </c>
      <c r="E348" s="82" t="s">
        <v>31</v>
      </c>
      <c r="F348" s="34">
        <v>1</v>
      </c>
      <c r="G348" s="34"/>
      <c r="H348" s="34"/>
      <c r="I348" s="35"/>
      <c r="J348" s="35">
        <f>F348*I348</f>
        <v>0</v>
      </c>
    </row>
    <row r="349" spans="1:10" s="10" customFormat="1" x14ac:dyDescent="0.2">
      <c r="A349" s="11"/>
      <c r="B349" s="18"/>
      <c r="C349" s="8"/>
      <c r="D349" s="9" t="s">
        <v>342</v>
      </c>
      <c r="E349" s="82" t="s">
        <v>31</v>
      </c>
      <c r="F349" s="34">
        <v>1</v>
      </c>
      <c r="G349" s="34"/>
      <c r="H349" s="34"/>
      <c r="I349" s="35"/>
      <c r="J349" s="35">
        <f>F349*I349</f>
        <v>0</v>
      </c>
    </row>
    <row r="350" spans="1:10" s="10" customFormat="1" x14ac:dyDescent="0.2">
      <c r="A350" s="11"/>
      <c r="B350" s="18"/>
      <c r="C350" s="8"/>
      <c r="D350" s="9"/>
      <c r="E350" s="82"/>
      <c r="F350" s="34"/>
      <c r="G350" s="34"/>
      <c r="H350" s="34"/>
      <c r="I350" s="35"/>
      <c r="J350" s="35"/>
    </row>
    <row r="351" spans="1:10" s="10" customFormat="1" ht="18" customHeight="1" x14ac:dyDescent="0.2">
      <c r="A351" s="11" t="s">
        <v>145</v>
      </c>
      <c r="B351" s="18"/>
      <c r="C351" s="8"/>
      <c r="D351" s="36" t="s">
        <v>343</v>
      </c>
      <c r="E351" s="82"/>
      <c r="F351" s="34"/>
      <c r="G351" s="34"/>
      <c r="H351" s="34"/>
      <c r="I351" s="35"/>
      <c r="J351" s="35"/>
    </row>
    <row r="352" spans="1:10" s="10" customFormat="1" ht="18" hidden="1" customHeight="1" x14ac:dyDescent="0.2">
      <c r="A352" s="11"/>
      <c r="B352" s="18"/>
      <c r="C352" s="8"/>
      <c r="D352" s="9" t="s">
        <v>341</v>
      </c>
      <c r="E352" s="82" t="s">
        <v>31</v>
      </c>
      <c r="F352" s="34">
        <v>0</v>
      </c>
      <c r="G352" s="34"/>
      <c r="H352" s="34"/>
      <c r="I352" s="35"/>
      <c r="J352" s="35">
        <f t="shared" ref="J352:J357" si="1">F352*I352</f>
        <v>0</v>
      </c>
    </row>
    <row r="353" spans="1:10" s="10" customFormat="1" ht="18" customHeight="1" x14ac:dyDescent="0.2">
      <c r="A353" s="11"/>
      <c r="B353" s="18"/>
      <c r="C353" s="8"/>
      <c r="D353" s="9" t="s">
        <v>254</v>
      </c>
      <c r="E353" s="82" t="s">
        <v>31</v>
      </c>
      <c r="F353" s="34">
        <v>2</v>
      </c>
      <c r="G353" s="34"/>
      <c r="H353" s="34"/>
      <c r="I353" s="35"/>
      <c r="J353" s="35">
        <f t="shared" si="1"/>
        <v>0</v>
      </c>
    </row>
    <row r="354" spans="1:10" s="10" customFormat="1" ht="18" customHeight="1" x14ac:dyDescent="0.2">
      <c r="A354" s="11"/>
      <c r="B354" s="18"/>
      <c r="C354" s="8"/>
      <c r="D354" s="9" t="s">
        <v>375</v>
      </c>
      <c r="E354" s="82" t="s">
        <v>31</v>
      </c>
      <c r="F354" s="34">
        <v>1</v>
      </c>
      <c r="G354" s="34"/>
      <c r="H354" s="34"/>
      <c r="I354" s="35"/>
      <c r="J354" s="35">
        <f t="shared" si="1"/>
        <v>0</v>
      </c>
    </row>
    <row r="355" spans="1:10" s="10" customFormat="1" ht="18" customHeight="1" x14ac:dyDescent="0.2">
      <c r="A355" s="11"/>
      <c r="B355" s="18"/>
      <c r="C355" s="8"/>
      <c r="D355" s="9" t="s">
        <v>329</v>
      </c>
      <c r="E355" s="82" t="s">
        <v>31</v>
      </c>
      <c r="F355" s="34">
        <v>6</v>
      </c>
      <c r="G355" s="34"/>
      <c r="H355" s="34"/>
      <c r="I355" s="35"/>
      <c r="J355" s="35">
        <f t="shared" si="1"/>
        <v>0</v>
      </c>
    </row>
    <row r="356" spans="1:10" s="10" customFormat="1" ht="18" hidden="1" customHeight="1" x14ac:dyDescent="0.2">
      <c r="A356" s="11"/>
      <c r="B356" s="18"/>
      <c r="C356" s="8"/>
      <c r="D356" s="9" t="s">
        <v>253</v>
      </c>
      <c r="E356" s="82" t="s">
        <v>31</v>
      </c>
      <c r="F356" s="34">
        <v>0</v>
      </c>
      <c r="G356" s="34"/>
      <c r="H356" s="34"/>
      <c r="I356" s="35"/>
      <c r="J356" s="35">
        <f t="shared" si="1"/>
        <v>0</v>
      </c>
    </row>
    <row r="357" spans="1:10" s="10" customFormat="1" ht="15.75" hidden="1" customHeight="1" x14ac:dyDescent="0.2">
      <c r="A357" s="11"/>
      <c r="B357" s="18"/>
      <c r="C357" s="8"/>
      <c r="D357" s="9" t="s">
        <v>254</v>
      </c>
      <c r="E357" s="82" t="s">
        <v>31</v>
      </c>
      <c r="F357" s="34">
        <v>0</v>
      </c>
      <c r="G357" s="34"/>
      <c r="H357" s="34"/>
      <c r="I357" s="35"/>
      <c r="J357" s="35">
        <f t="shared" si="1"/>
        <v>0</v>
      </c>
    </row>
    <row r="358" spans="1:10" s="10" customFormat="1" ht="15.75" hidden="1" customHeight="1" x14ac:dyDescent="0.2">
      <c r="A358" s="11"/>
      <c r="B358" s="18"/>
      <c r="C358" s="8"/>
      <c r="D358" s="9"/>
      <c r="E358" s="82"/>
      <c r="F358" s="34"/>
      <c r="G358" s="34"/>
      <c r="H358" s="34"/>
      <c r="I358" s="35"/>
      <c r="J358" s="35"/>
    </row>
    <row r="359" spans="1:10" s="10" customFormat="1" ht="15.75" customHeight="1" x14ac:dyDescent="0.2">
      <c r="A359" s="11"/>
      <c r="B359" s="18"/>
      <c r="C359" s="8"/>
      <c r="D359" s="9"/>
      <c r="E359" s="82"/>
      <c r="F359" s="34"/>
      <c r="G359" s="34"/>
      <c r="H359" s="34"/>
      <c r="I359" s="35"/>
      <c r="J359" s="35"/>
    </row>
    <row r="360" spans="1:10" s="10" customFormat="1" ht="18" customHeight="1" x14ac:dyDescent="0.2">
      <c r="A360" s="11" t="s">
        <v>195</v>
      </c>
      <c r="B360" s="18"/>
      <c r="C360" s="8"/>
      <c r="D360" s="36" t="s">
        <v>345</v>
      </c>
      <c r="E360" s="82"/>
      <c r="F360" s="34"/>
      <c r="G360" s="34"/>
      <c r="H360" s="34"/>
      <c r="I360" s="35"/>
      <c r="J360" s="35"/>
    </row>
    <row r="361" spans="1:10" s="10" customFormat="1" ht="18" customHeight="1" x14ac:dyDescent="0.2">
      <c r="A361" s="11"/>
      <c r="B361" s="18"/>
      <c r="C361" s="8"/>
      <c r="D361" s="9" t="s">
        <v>344</v>
      </c>
      <c r="E361" s="82" t="s">
        <v>31</v>
      </c>
      <c r="F361" s="34">
        <v>1</v>
      </c>
      <c r="G361" s="34"/>
      <c r="H361" s="34"/>
      <c r="I361" s="35"/>
      <c r="J361" s="35">
        <f>F361*I361</f>
        <v>0</v>
      </c>
    </row>
    <row r="362" spans="1:10" s="10" customFormat="1" ht="15.75" customHeight="1" x14ac:dyDescent="0.2">
      <c r="A362" s="11"/>
      <c r="B362" s="18"/>
      <c r="C362" s="8"/>
      <c r="D362" s="9"/>
      <c r="E362" s="82"/>
      <c r="F362" s="34"/>
      <c r="G362" s="34"/>
      <c r="H362" s="34"/>
      <c r="I362" s="35"/>
      <c r="J362" s="35"/>
    </row>
    <row r="363" spans="1:10" s="10" customFormat="1" ht="15.75" customHeight="1" x14ac:dyDescent="0.2">
      <c r="A363" s="11"/>
      <c r="B363" s="18"/>
      <c r="C363" s="8"/>
      <c r="D363" s="9"/>
      <c r="E363" s="82"/>
      <c r="F363" s="34"/>
      <c r="G363" s="34"/>
      <c r="H363" s="34"/>
      <c r="I363" s="35"/>
      <c r="J363" s="35"/>
    </row>
    <row r="364" spans="1:10" s="10" customFormat="1" ht="15.75" customHeight="1" x14ac:dyDescent="0.2">
      <c r="A364" s="11"/>
      <c r="B364" s="18"/>
      <c r="C364" s="8"/>
      <c r="D364" s="36" t="s">
        <v>295</v>
      </c>
      <c r="E364" s="82"/>
      <c r="F364" s="34"/>
      <c r="G364" s="34"/>
      <c r="H364" s="34"/>
      <c r="I364" s="35"/>
      <c r="J364" s="35"/>
    </row>
    <row r="365" spans="1:10" s="10" customFormat="1" ht="15" hidden="1" customHeight="1" x14ac:dyDescent="0.2">
      <c r="A365" s="11" t="s">
        <v>249</v>
      </c>
      <c r="B365" s="18" t="s">
        <v>36</v>
      </c>
      <c r="C365" s="8"/>
      <c r="D365" s="30" t="s">
        <v>294</v>
      </c>
      <c r="E365" s="82" t="s">
        <v>31</v>
      </c>
      <c r="F365" s="34">
        <v>0</v>
      </c>
      <c r="G365" s="34"/>
      <c r="H365" s="34"/>
      <c r="I365" s="35"/>
      <c r="J365" s="35">
        <f>F365*I365</f>
        <v>0</v>
      </c>
    </row>
    <row r="366" spans="1:10" s="10" customFormat="1" ht="15" hidden="1" customHeight="1" x14ac:dyDescent="0.2">
      <c r="A366" s="11"/>
      <c r="B366" s="18"/>
      <c r="C366" s="8"/>
      <c r="D366" s="30" t="s">
        <v>296</v>
      </c>
      <c r="E366" s="82" t="s">
        <v>31</v>
      </c>
      <c r="F366" s="34">
        <v>0</v>
      </c>
      <c r="G366" s="34"/>
      <c r="H366" s="34"/>
      <c r="I366" s="35"/>
      <c r="J366" s="35">
        <f>F366*I366</f>
        <v>0</v>
      </c>
    </row>
    <row r="367" spans="1:10" s="10" customFormat="1" ht="15.95" customHeight="1" x14ac:dyDescent="0.2">
      <c r="A367" s="11"/>
      <c r="B367" s="69"/>
      <c r="C367" s="82"/>
      <c r="D367" s="9"/>
      <c r="E367" s="82"/>
      <c r="F367" s="34"/>
      <c r="G367" s="34"/>
      <c r="H367" s="34"/>
      <c r="I367" s="35"/>
      <c r="J367" s="35"/>
    </row>
    <row r="368" spans="1:10" s="10" customFormat="1" ht="15" customHeight="1" x14ac:dyDescent="0.2">
      <c r="A368" s="11" t="s">
        <v>196</v>
      </c>
      <c r="B368" s="18" t="s">
        <v>36</v>
      </c>
      <c r="C368" s="8"/>
      <c r="D368" s="30" t="s">
        <v>346</v>
      </c>
      <c r="E368" s="82" t="s">
        <v>31</v>
      </c>
      <c r="F368" s="34">
        <v>2</v>
      </c>
      <c r="G368" s="34"/>
      <c r="H368" s="34"/>
      <c r="I368" s="35"/>
      <c r="J368" s="35">
        <f>F368*I368</f>
        <v>0</v>
      </c>
    </row>
    <row r="369" spans="1:10" s="10" customFormat="1" ht="15" customHeight="1" x14ac:dyDescent="0.2">
      <c r="A369" s="11"/>
      <c r="B369" s="18"/>
      <c r="C369" s="8"/>
      <c r="D369" s="30"/>
      <c r="E369" s="82"/>
      <c r="F369" s="34"/>
      <c r="G369" s="34"/>
      <c r="H369" s="34"/>
      <c r="I369" s="35"/>
      <c r="J369" s="35"/>
    </row>
    <row r="370" spans="1:10" s="10" customFormat="1" ht="15" customHeight="1" x14ac:dyDescent="0.2">
      <c r="A370" s="11" t="s">
        <v>197</v>
      </c>
      <c r="B370" s="18" t="s">
        <v>36</v>
      </c>
      <c r="C370" s="8"/>
      <c r="D370" s="9" t="s">
        <v>347</v>
      </c>
      <c r="E370" s="82" t="s">
        <v>31</v>
      </c>
      <c r="F370" s="34">
        <v>2</v>
      </c>
      <c r="G370" s="34"/>
      <c r="H370" s="34"/>
      <c r="I370" s="35"/>
      <c r="J370" s="35">
        <f>F370*I370</f>
        <v>0</v>
      </c>
    </row>
    <row r="371" spans="1:10" s="10" customFormat="1" ht="15" hidden="1" customHeight="1" x14ac:dyDescent="0.2">
      <c r="A371" s="11" t="s">
        <v>198</v>
      </c>
      <c r="B371" s="18" t="s">
        <v>36</v>
      </c>
      <c r="C371" s="8"/>
      <c r="D371" s="9" t="s">
        <v>330</v>
      </c>
      <c r="E371" s="82" t="s">
        <v>31</v>
      </c>
      <c r="F371" s="34">
        <v>0</v>
      </c>
      <c r="G371" s="34"/>
      <c r="H371" s="34"/>
      <c r="I371" s="35"/>
      <c r="J371" s="35">
        <f>F371*I371</f>
        <v>0</v>
      </c>
    </row>
    <row r="372" spans="1:10" s="10" customFormat="1" ht="15" customHeight="1" x14ac:dyDescent="0.2">
      <c r="A372" s="11"/>
      <c r="B372" s="18"/>
      <c r="C372" s="8"/>
      <c r="D372" s="9"/>
      <c r="E372" s="82"/>
      <c r="F372" s="34"/>
      <c r="G372" s="34"/>
      <c r="H372" s="34"/>
      <c r="I372" s="35"/>
      <c r="J372" s="35"/>
    </row>
    <row r="373" spans="1:10" s="10" customFormat="1" ht="15" customHeight="1" x14ac:dyDescent="0.2">
      <c r="A373" s="11" t="s">
        <v>198</v>
      </c>
      <c r="B373" s="18" t="s">
        <v>36</v>
      </c>
      <c r="C373" s="8"/>
      <c r="D373" s="9" t="s">
        <v>158</v>
      </c>
      <c r="E373" s="82" t="s">
        <v>31</v>
      </c>
      <c r="F373" s="34">
        <v>2</v>
      </c>
      <c r="G373" s="34"/>
      <c r="H373" s="34"/>
      <c r="I373" s="35"/>
      <c r="J373" s="35">
        <f>F373*I373</f>
        <v>0</v>
      </c>
    </row>
    <row r="374" spans="1:10" s="10" customFormat="1" ht="15" hidden="1" customHeight="1" x14ac:dyDescent="0.2">
      <c r="A374" s="11"/>
      <c r="B374" s="18" t="s">
        <v>36</v>
      </c>
      <c r="C374" s="8"/>
      <c r="D374" s="9" t="s">
        <v>280</v>
      </c>
      <c r="E374" s="82" t="s">
        <v>31</v>
      </c>
      <c r="F374" s="34">
        <v>0</v>
      </c>
      <c r="G374" s="34"/>
      <c r="H374" s="34"/>
      <c r="I374" s="35"/>
      <c r="J374" s="35">
        <f>F374*I374</f>
        <v>0</v>
      </c>
    </row>
    <row r="375" spans="1:10" s="10" customFormat="1" ht="15" hidden="1" customHeight="1" x14ac:dyDescent="0.2">
      <c r="A375" s="11"/>
      <c r="B375" s="18" t="s">
        <v>36</v>
      </c>
      <c r="C375" s="8"/>
      <c r="D375" s="9" t="s">
        <v>159</v>
      </c>
      <c r="E375" s="82" t="s">
        <v>31</v>
      </c>
      <c r="F375" s="34">
        <v>0</v>
      </c>
      <c r="G375" s="34"/>
      <c r="H375" s="34"/>
      <c r="I375" s="35"/>
      <c r="J375" s="35">
        <f>F375*I375</f>
        <v>0</v>
      </c>
    </row>
    <row r="376" spans="1:10" s="10" customFormat="1" ht="15" customHeight="1" x14ac:dyDescent="0.2">
      <c r="A376" s="11"/>
      <c r="B376" s="18"/>
      <c r="C376" s="8"/>
      <c r="D376" s="9"/>
      <c r="E376" s="82"/>
      <c r="F376" s="34"/>
      <c r="G376" s="34"/>
      <c r="H376" s="34"/>
      <c r="I376" s="35"/>
      <c r="J376" s="35"/>
    </row>
    <row r="377" spans="1:10" s="10" customFormat="1" ht="15" customHeight="1" x14ac:dyDescent="0.2">
      <c r="A377" s="11" t="s">
        <v>199</v>
      </c>
      <c r="B377" s="18" t="s">
        <v>36</v>
      </c>
      <c r="C377" s="8"/>
      <c r="D377" s="9" t="s">
        <v>349</v>
      </c>
      <c r="E377" s="82" t="s">
        <v>31</v>
      </c>
      <c r="F377" s="34">
        <v>1</v>
      </c>
      <c r="G377" s="34"/>
      <c r="H377" s="34"/>
      <c r="I377" s="35"/>
      <c r="J377" s="35">
        <f>F377*I377</f>
        <v>0</v>
      </c>
    </row>
    <row r="378" spans="1:10" s="10" customFormat="1" ht="15" customHeight="1" x14ac:dyDescent="0.2">
      <c r="A378" s="11"/>
      <c r="B378" s="18" t="s">
        <v>36</v>
      </c>
      <c r="C378" s="8"/>
      <c r="D378" s="9" t="s">
        <v>350</v>
      </c>
      <c r="E378" s="82" t="s">
        <v>31</v>
      </c>
      <c r="F378" s="34">
        <v>3</v>
      </c>
      <c r="G378" s="34"/>
      <c r="H378" s="34"/>
      <c r="I378" s="35"/>
      <c r="J378" s="35">
        <f>F378*I378</f>
        <v>0</v>
      </c>
    </row>
    <row r="379" spans="1:10" s="10" customFormat="1" ht="15" customHeight="1" x14ac:dyDescent="0.2">
      <c r="A379" s="11"/>
      <c r="B379" s="18"/>
      <c r="C379" s="8"/>
      <c r="D379" s="9"/>
      <c r="E379" s="82"/>
      <c r="F379" s="34"/>
      <c r="G379" s="34"/>
      <c r="H379" s="34"/>
      <c r="I379" s="35"/>
      <c r="J379" s="35"/>
    </row>
    <row r="380" spans="1:10" s="10" customFormat="1" ht="15" customHeight="1" x14ac:dyDescent="0.2">
      <c r="A380" s="11" t="s">
        <v>200</v>
      </c>
      <c r="B380" s="18" t="s">
        <v>36</v>
      </c>
      <c r="C380" s="8"/>
      <c r="D380" s="9" t="s">
        <v>351</v>
      </c>
      <c r="E380" s="82" t="s">
        <v>31</v>
      </c>
      <c r="F380" s="34">
        <v>2</v>
      </c>
      <c r="G380" s="34"/>
      <c r="H380" s="34"/>
      <c r="I380" s="35"/>
      <c r="J380" s="35">
        <f>F380*I380</f>
        <v>0</v>
      </c>
    </row>
    <row r="381" spans="1:10" s="10" customFormat="1" ht="15" customHeight="1" x14ac:dyDescent="0.2">
      <c r="A381" s="11"/>
      <c r="B381" s="18"/>
      <c r="C381" s="8"/>
      <c r="D381" s="9"/>
      <c r="E381" s="82"/>
      <c r="F381" s="34"/>
      <c r="G381" s="34"/>
      <c r="H381" s="34"/>
      <c r="I381" s="35"/>
      <c r="J381" s="35"/>
    </row>
    <row r="382" spans="1:10" s="10" customFormat="1" ht="15" customHeight="1" x14ac:dyDescent="0.2">
      <c r="A382" s="11" t="s">
        <v>201</v>
      </c>
      <c r="B382" s="18"/>
      <c r="C382" s="8"/>
      <c r="D382" s="9" t="s">
        <v>348</v>
      </c>
      <c r="E382" s="82" t="s">
        <v>31</v>
      </c>
      <c r="F382" s="34">
        <v>4</v>
      </c>
      <c r="G382" s="34"/>
      <c r="H382" s="34"/>
      <c r="I382" s="35"/>
      <c r="J382" s="35">
        <f>F382*I382</f>
        <v>0</v>
      </c>
    </row>
    <row r="383" spans="1:10" s="10" customFormat="1" ht="15" customHeight="1" x14ac:dyDescent="0.2">
      <c r="A383" s="11"/>
      <c r="B383" s="18"/>
      <c r="C383" s="8"/>
      <c r="D383" s="9"/>
      <c r="E383" s="82"/>
      <c r="F383" s="34"/>
      <c r="G383" s="34"/>
      <c r="H383" s="34"/>
      <c r="I383" s="99"/>
      <c r="J383" s="35"/>
    </row>
    <row r="384" spans="1:10" s="10" customFormat="1" ht="15" hidden="1" customHeight="1" x14ac:dyDescent="0.2">
      <c r="A384" s="11" t="s">
        <v>201</v>
      </c>
      <c r="B384" s="18"/>
      <c r="C384" s="8"/>
      <c r="D384" s="9" t="s">
        <v>282</v>
      </c>
      <c r="E384" s="82" t="s">
        <v>31</v>
      </c>
      <c r="F384" s="34">
        <v>0</v>
      </c>
      <c r="G384" s="34"/>
      <c r="H384" s="34"/>
      <c r="I384" s="99"/>
      <c r="J384" s="35">
        <f>F384*I384</f>
        <v>0</v>
      </c>
    </row>
    <row r="385" spans="1:10" s="10" customFormat="1" hidden="1" x14ac:dyDescent="0.2">
      <c r="A385" s="11"/>
      <c r="B385" s="18"/>
      <c r="C385" s="8"/>
      <c r="D385" s="9"/>
      <c r="E385" s="82"/>
      <c r="F385" s="34"/>
      <c r="G385" s="34"/>
      <c r="H385" s="34"/>
      <c r="I385" s="35"/>
      <c r="J385" s="35"/>
    </row>
    <row r="386" spans="1:10" s="10" customFormat="1" ht="15" hidden="1" customHeight="1" x14ac:dyDescent="0.2">
      <c r="A386" s="11" t="s">
        <v>248</v>
      </c>
      <c r="B386" s="18"/>
      <c r="C386" s="8"/>
      <c r="D386" s="9" t="s">
        <v>160</v>
      </c>
      <c r="E386" s="82" t="s">
        <v>31</v>
      </c>
      <c r="F386" s="34">
        <v>0</v>
      </c>
      <c r="G386" s="34"/>
      <c r="H386" s="34"/>
      <c r="I386" s="35"/>
      <c r="J386" s="35">
        <f>F386*I386</f>
        <v>0</v>
      </c>
    </row>
    <row r="387" spans="1:10" s="10" customFormat="1" ht="15" customHeight="1" x14ac:dyDescent="0.2">
      <c r="A387" s="11"/>
      <c r="B387" s="18"/>
      <c r="C387" s="8"/>
      <c r="D387" s="9"/>
      <c r="E387" s="82"/>
      <c r="F387" s="34"/>
      <c r="G387" s="34"/>
      <c r="H387" s="34"/>
      <c r="I387" s="34"/>
      <c r="J387" s="34"/>
    </row>
    <row r="388" spans="1:10" s="10" customFormat="1" ht="15" customHeight="1" x14ac:dyDescent="0.2">
      <c r="A388" s="11" t="s">
        <v>203</v>
      </c>
      <c r="B388" s="18"/>
      <c r="C388" s="8"/>
      <c r="D388" s="36" t="s">
        <v>37</v>
      </c>
      <c r="E388" s="82"/>
      <c r="F388" s="34"/>
      <c r="G388" s="34"/>
      <c r="H388" s="34"/>
      <c r="I388" s="35"/>
      <c r="J388" s="35"/>
    </row>
    <row r="389" spans="1:10" s="12" customFormat="1" ht="15" customHeight="1" x14ac:dyDescent="0.2">
      <c r="A389" s="11"/>
      <c r="B389" s="18"/>
      <c r="C389" s="8"/>
      <c r="D389" s="36"/>
      <c r="E389" s="82"/>
      <c r="F389" s="34"/>
      <c r="G389" s="34"/>
      <c r="H389" s="34"/>
      <c r="I389" s="35"/>
      <c r="J389" s="35"/>
    </row>
    <row r="390" spans="1:10" s="10" customFormat="1" ht="15" customHeight="1" x14ac:dyDescent="0.2">
      <c r="A390" s="11" t="s">
        <v>238</v>
      </c>
      <c r="B390" s="18" t="e">
        <f>IF(VLOOKUP(A390,[2]!cenik,1,TRUE)=A390,A390,NA())</f>
        <v>#N/A</v>
      </c>
      <c r="C390" s="8"/>
      <c r="D390" s="9" t="s">
        <v>161</v>
      </c>
      <c r="E390" s="82"/>
      <c r="F390" s="34"/>
      <c r="G390" s="34"/>
      <c r="H390" s="34"/>
      <c r="I390" s="35"/>
      <c r="J390" s="35"/>
    </row>
    <row r="391" spans="1:10" s="10" customFormat="1" ht="15" customHeight="1" x14ac:dyDescent="0.2">
      <c r="A391" s="11"/>
      <c r="B391" s="18"/>
      <c r="C391" s="8"/>
      <c r="D391" s="30" t="s">
        <v>331</v>
      </c>
      <c r="E391" s="82" t="s">
        <v>31</v>
      </c>
      <c r="F391" s="34">
        <v>5</v>
      </c>
      <c r="G391" s="34"/>
      <c r="H391" s="34"/>
      <c r="I391" s="35"/>
      <c r="J391" s="35">
        <f>F391*I391</f>
        <v>0</v>
      </c>
    </row>
    <row r="392" spans="1:10" s="10" customFormat="1" ht="15" customHeight="1" x14ac:dyDescent="0.2">
      <c r="A392" s="11"/>
      <c r="B392" s="18"/>
      <c r="C392" s="8"/>
      <c r="D392" s="30" t="s">
        <v>352</v>
      </c>
      <c r="E392" s="82" t="s">
        <v>31</v>
      </c>
      <c r="F392" s="34">
        <v>1</v>
      </c>
      <c r="G392" s="34"/>
      <c r="H392" s="34"/>
      <c r="I392" s="35"/>
      <c r="J392" s="35">
        <f>F392*I392</f>
        <v>0</v>
      </c>
    </row>
    <row r="393" spans="1:10" s="10" customFormat="1" ht="15" customHeight="1" x14ac:dyDescent="0.2">
      <c r="A393" s="11"/>
      <c r="B393" s="18"/>
      <c r="C393" s="8"/>
      <c r="D393" s="30"/>
      <c r="E393" s="82"/>
      <c r="F393" s="34"/>
      <c r="G393" s="34"/>
      <c r="H393" s="34"/>
      <c r="I393" s="35"/>
      <c r="J393" s="35"/>
    </row>
    <row r="394" spans="1:10" s="10" customFormat="1" ht="31.5" hidden="1" customHeight="1" x14ac:dyDescent="0.2">
      <c r="A394" s="11"/>
      <c r="B394" s="18"/>
      <c r="C394" s="8"/>
      <c r="D394" s="91" t="s">
        <v>333</v>
      </c>
      <c r="E394" s="82" t="s">
        <v>31</v>
      </c>
      <c r="F394" s="34">
        <v>0</v>
      </c>
      <c r="G394" s="34"/>
      <c r="H394" s="34"/>
      <c r="I394" s="35"/>
      <c r="J394" s="35">
        <f>F394*I394</f>
        <v>0</v>
      </c>
    </row>
    <row r="395" spans="1:10" s="10" customFormat="1" ht="15" customHeight="1" x14ac:dyDescent="0.2">
      <c r="A395" s="11" t="s">
        <v>354</v>
      </c>
      <c r="B395" s="18" t="e">
        <f>IF(VLOOKUP(A395,[2]!cenik,1,TRUE)=A395,A395,NA())</f>
        <v>#N/A</v>
      </c>
      <c r="C395" s="8"/>
      <c r="D395" s="9" t="s">
        <v>353</v>
      </c>
      <c r="E395" s="82" t="s">
        <v>31</v>
      </c>
      <c r="F395" s="34">
        <v>2</v>
      </c>
      <c r="G395" s="34"/>
      <c r="H395" s="34"/>
      <c r="I395" s="35"/>
      <c r="J395" s="35">
        <f>F395*I395</f>
        <v>0</v>
      </c>
    </row>
    <row r="396" spans="1:10" s="10" customFormat="1" ht="15" customHeight="1" x14ac:dyDescent="0.2">
      <c r="A396" s="11"/>
      <c r="B396" s="18"/>
      <c r="C396" s="8"/>
      <c r="D396" s="9"/>
      <c r="E396" s="82"/>
      <c r="F396" s="34"/>
      <c r="G396" s="34"/>
      <c r="H396" s="34"/>
      <c r="I396" s="35"/>
      <c r="J396" s="35"/>
    </row>
    <row r="397" spans="1:10" s="10" customFormat="1" ht="15" customHeight="1" x14ac:dyDescent="0.2">
      <c r="A397" s="11" t="s">
        <v>239</v>
      </c>
      <c r="B397" s="18" t="s">
        <v>38</v>
      </c>
      <c r="C397" s="8"/>
      <c r="D397" s="9" t="s">
        <v>162</v>
      </c>
      <c r="E397" s="82"/>
      <c r="F397" s="34"/>
      <c r="G397" s="34"/>
      <c r="H397" s="34"/>
      <c r="I397" s="35"/>
      <c r="J397" s="35"/>
    </row>
    <row r="398" spans="1:10" s="10" customFormat="1" ht="15" customHeight="1" x14ac:dyDescent="0.2">
      <c r="A398" s="11"/>
      <c r="B398" s="18"/>
      <c r="C398" s="8"/>
      <c r="D398" s="9" t="s">
        <v>70</v>
      </c>
      <c r="E398" s="82" t="s">
        <v>31</v>
      </c>
      <c r="F398" s="34">
        <v>1</v>
      </c>
      <c r="G398" s="34"/>
      <c r="H398" s="34"/>
      <c r="I398" s="35"/>
      <c r="J398" s="35">
        <f>F398*I398</f>
        <v>0</v>
      </c>
    </row>
    <row r="399" spans="1:10" s="10" customFormat="1" ht="15" customHeight="1" x14ac:dyDescent="0.2">
      <c r="A399" s="11"/>
      <c r="B399" s="18"/>
      <c r="C399" s="8"/>
      <c r="D399" s="9" t="s">
        <v>293</v>
      </c>
      <c r="E399" s="82" t="s">
        <v>31</v>
      </c>
      <c r="F399" s="34">
        <v>2</v>
      </c>
      <c r="G399" s="34"/>
      <c r="H399" s="34"/>
      <c r="I399" s="35"/>
      <c r="J399" s="35">
        <f>F399*I399</f>
        <v>0</v>
      </c>
    </row>
    <row r="400" spans="1:10" s="10" customFormat="1" ht="15" customHeight="1" x14ac:dyDescent="0.2">
      <c r="A400" s="11"/>
      <c r="B400" s="18"/>
      <c r="C400" s="8"/>
      <c r="D400" s="9"/>
      <c r="E400" s="82"/>
      <c r="F400" s="34"/>
      <c r="G400" s="34"/>
      <c r="H400" s="34"/>
      <c r="I400" s="35"/>
      <c r="J400" s="35"/>
    </row>
    <row r="401" spans="1:10" s="10" customFormat="1" ht="15" customHeight="1" x14ac:dyDescent="0.2">
      <c r="A401" s="11" t="s">
        <v>251</v>
      </c>
      <c r="B401" s="18" t="s">
        <v>38</v>
      </c>
      <c r="C401" s="8"/>
      <c r="D401" s="9" t="s">
        <v>359</v>
      </c>
      <c r="E401" s="82"/>
      <c r="F401" s="34"/>
      <c r="G401" s="34"/>
      <c r="H401" s="34"/>
      <c r="I401" s="35"/>
      <c r="J401" s="35"/>
    </row>
    <row r="402" spans="1:10" s="10" customFormat="1" ht="15" customHeight="1" x14ac:dyDescent="0.2">
      <c r="A402" s="11"/>
      <c r="B402" s="18"/>
      <c r="C402" s="8"/>
      <c r="D402" s="9" t="s">
        <v>293</v>
      </c>
      <c r="E402" s="82" t="s">
        <v>31</v>
      </c>
      <c r="F402" s="34">
        <v>1</v>
      </c>
      <c r="G402" s="34"/>
      <c r="H402" s="34"/>
      <c r="I402" s="35"/>
      <c r="J402" s="35">
        <f>F402*I402</f>
        <v>0</v>
      </c>
    </row>
    <row r="403" spans="1:10" s="10" customFormat="1" ht="15" customHeight="1" x14ac:dyDescent="0.2">
      <c r="A403" s="11"/>
      <c r="B403" s="18"/>
      <c r="C403" s="8"/>
      <c r="D403" s="9"/>
      <c r="E403" s="82"/>
      <c r="F403" s="34"/>
      <c r="G403" s="34"/>
      <c r="H403" s="34"/>
      <c r="I403" s="35"/>
      <c r="J403" s="35"/>
    </row>
    <row r="404" spans="1:10" s="10" customFormat="1" ht="15" customHeight="1" x14ac:dyDescent="0.2">
      <c r="A404" s="11" t="s">
        <v>355</v>
      </c>
      <c r="B404" s="18" t="s">
        <v>38</v>
      </c>
      <c r="C404" s="8"/>
      <c r="D404" s="9" t="s">
        <v>273</v>
      </c>
      <c r="E404" s="82"/>
      <c r="F404" s="34"/>
      <c r="G404" s="34"/>
      <c r="H404" s="34"/>
      <c r="I404" s="35"/>
      <c r="J404" s="35"/>
    </row>
    <row r="405" spans="1:10" s="10" customFormat="1" ht="15" hidden="1" customHeight="1" x14ac:dyDescent="0.2">
      <c r="A405" s="11"/>
      <c r="B405" s="18"/>
      <c r="C405" s="8"/>
      <c r="D405" s="9" t="s">
        <v>67</v>
      </c>
      <c r="E405" s="82" t="s">
        <v>31</v>
      </c>
      <c r="F405" s="34">
        <v>0</v>
      </c>
      <c r="G405" s="34"/>
      <c r="H405" s="34"/>
      <c r="I405" s="35"/>
      <c r="J405" s="35">
        <f>F405*I405</f>
        <v>0</v>
      </c>
    </row>
    <row r="406" spans="1:10" s="10" customFormat="1" ht="15" customHeight="1" x14ac:dyDescent="0.2">
      <c r="A406" s="11"/>
      <c r="B406" s="18"/>
      <c r="C406" s="8"/>
      <c r="D406" s="9" t="s">
        <v>73</v>
      </c>
      <c r="E406" s="82" t="s">
        <v>31</v>
      </c>
      <c r="F406" s="34">
        <v>1</v>
      </c>
      <c r="G406" s="34"/>
      <c r="H406" s="34"/>
      <c r="I406" s="35"/>
      <c r="J406" s="35">
        <f>F406*I406</f>
        <v>0</v>
      </c>
    </row>
    <row r="407" spans="1:10" s="10" customFormat="1" ht="15" hidden="1" customHeight="1" x14ac:dyDescent="0.2">
      <c r="A407" s="11"/>
      <c r="B407" s="18"/>
      <c r="C407" s="8"/>
      <c r="D407" s="9" t="s">
        <v>73</v>
      </c>
      <c r="E407" s="82" t="s">
        <v>31</v>
      </c>
      <c r="F407" s="34">
        <v>0</v>
      </c>
      <c r="G407" s="34"/>
      <c r="H407" s="34"/>
      <c r="I407" s="35"/>
      <c r="J407" s="35">
        <f>F407*I407</f>
        <v>0</v>
      </c>
    </row>
    <row r="408" spans="1:10" s="10" customFormat="1" ht="15" hidden="1" customHeight="1" x14ac:dyDescent="0.2">
      <c r="A408" s="11"/>
      <c r="B408" s="18"/>
      <c r="C408" s="8"/>
      <c r="D408" s="9"/>
      <c r="E408" s="82"/>
      <c r="F408" s="34"/>
      <c r="G408" s="34"/>
      <c r="H408" s="34"/>
      <c r="I408" s="35"/>
      <c r="J408" s="35"/>
    </row>
    <row r="409" spans="1:10" s="10" customFormat="1" ht="15" hidden="1" customHeight="1" x14ac:dyDescent="0.2">
      <c r="A409" s="11" t="s">
        <v>199</v>
      </c>
      <c r="B409" s="18" t="s">
        <v>38</v>
      </c>
      <c r="C409" s="8"/>
      <c r="D409" s="9" t="s">
        <v>274</v>
      </c>
      <c r="E409" s="82"/>
      <c r="F409" s="34"/>
      <c r="G409" s="34"/>
      <c r="H409" s="34"/>
      <c r="I409" s="35"/>
      <c r="J409" s="35"/>
    </row>
    <row r="410" spans="1:10" s="10" customFormat="1" ht="15" hidden="1" customHeight="1" x14ac:dyDescent="0.2">
      <c r="A410" s="11"/>
      <c r="B410" s="18"/>
      <c r="C410" s="8"/>
      <c r="D410" s="9" t="s">
        <v>70</v>
      </c>
      <c r="E410" s="82" t="s">
        <v>31</v>
      </c>
      <c r="F410" s="34">
        <v>0</v>
      </c>
      <c r="G410" s="34"/>
      <c r="H410" s="34"/>
      <c r="I410" s="35"/>
      <c r="J410" s="35">
        <f>F410*I410</f>
        <v>0</v>
      </c>
    </row>
    <row r="411" spans="1:10" s="10" customFormat="1" ht="15" hidden="1" customHeight="1" x14ac:dyDescent="0.2">
      <c r="A411" s="11"/>
      <c r="B411" s="18"/>
      <c r="C411" s="8"/>
      <c r="D411" s="9" t="s">
        <v>168</v>
      </c>
      <c r="E411" s="82" t="s">
        <v>31</v>
      </c>
      <c r="F411" s="34">
        <v>0</v>
      </c>
      <c r="G411" s="34"/>
      <c r="H411" s="34"/>
      <c r="I411" s="35"/>
      <c r="J411" s="35">
        <f>F411*I411</f>
        <v>0</v>
      </c>
    </row>
    <row r="412" spans="1:10" s="10" customFormat="1" ht="15" hidden="1" customHeight="1" x14ac:dyDescent="0.2">
      <c r="A412" s="11"/>
      <c r="B412" s="18"/>
      <c r="C412" s="8"/>
      <c r="D412" s="9"/>
      <c r="E412" s="82"/>
      <c r="F412" s="34"/>
      <c r="G412" s="34"/>
      <c r="H412" s="34"/>
      <c r="I412" s="35"/>
      <c r="J412" s="35"/>
    </row>
    <row r="413" spans="1:10" s="10" customFormat="1" ht="15" hidden="1" customHeight="1" x14ac:dyDescent="0.2">
      <c r="A413" s="11" t="s">
        <v>200</v>
      </c>
      <c r="B413" s="18" t="s">
        <v>38</v>
      </c>
      <c r="C413" s="8"/>
      <c r="D413" s="9" t="s">
        <v>163</v>
      </c>
      <c r="E413" s="82"/>
      <c r="F413" s="34"/>
      <c r="G413" s="34"/>
      <c r="H413" s="34"/>
      <c r="I413" s="35"/>
      <c r="J413" s="35"/>
    </row>
    <row r="414" spans="1:10" s="10" customFormat="1" ht="15" hidden="1" customHeight="1" x14ac:dyDescent="0.2">
      <c r="A414" s="11"/>
      <c r="B414" s="18"/>
      <c r="C414" s="8"/>
      <c r="D414" s="9" t="s">
        <v>73</v>
      </c>
      <c r="E414" s="82" t="s">
        <v>31</v>
      </c>
      <c r="F414" s="34">
        <v>0</v>
      </c>
      <c r="G414" s="34"/>
      <c r="H414" s="34"/>
      <c r="I414" s="35"/>
      <c r="J414" s="35">
        <f>F414*I414</f>
        <v>0</v>
      </c>
    </row>
    <row r="415" spans="1:10" s="10" customFormat="1" ht="15" customHeight="1" x14ac:dyDescent="0.2">
      <c r="A415" s="11"/>
      <c r="B415" s="18"/>
      <c r="C415" s="8"/>
      <c r="D415" s="9"/>
      <c r="E415" s="82"/>
      <c r="F415" s="34"/>
      <c r="G415" s="34"/>
      <c r="H415" s="34"/>
      <c r="I415" s="35"/>
      <c r="J415" s="35"/>
    </row>
    <row r="416" spans="1:10" s="10" customFormat="1" ht="29.25" customHeight="1" x14ac:dyDescent="0.2">
      <c r="A416" s="11" t="s">
        <v>356</v>
      </c>
      <c r="B416" s="18" t="s">
        <v>38</v>
      </c>
      <c r="C416" s="8"/>
      <c r="D416" s="9" t="s">
        <v>376</v>
      </c>
      <c r="E416" s="82" t="s">
        <v>31</v>
      </c>
      <c r="F416" s="34">
        <v>1</v>
      </c>
      <c r="G416" s="34"/>
      <c r="H416" s="34"/>
      <c r="I416" s="35"/>
      <c r="J416" s="35">
        <f>F416*I416</f>
        <v>0</v>
      </c>
    </row>
    <row r="417" spans="1:10" s="10" customFormat="1" ht="15" hidden="1" customHeight="1" x14ac:dyDescent="0.2">
      <c r="A417" s="11"/>
      <c r="B417" s="18"/>
      <c r="C417" s="8"/>
      <c r="D417" s="9"/>
      <c r="E417" s="82"/>
      <c r="F417" s="34"/>
      <c r="G417" s="34"/>
      <c r="H417" s="34"/>
      <c r="I417" s="35"/>
      <c r="J417" s="35"/>
    </row>
    <row r="418" spans="1:10" s="10" customFormat="1" ht="15" hidden="1" customHeight="1" x14ac:dyDescent="0.2">
      <c r="A418" s="11" t="s">
        <v>202</v>
      </c>
      <c r="B418" s="18" t="s">
        <v>38</v>
      </c>
      <c r="C418" s="8"/>
      <c r="D418" s="9" t="s">
        <v>164</v>
      </c>
      <c r="E418" s="82" t="s">
        <v>31</v>
      </c>
      <c r="F418" s="34">
        <v>0</v>
      </c>
      <c r="G418" s="34"/>
      <c r="H418" s="34"/>
      <c r="I418" s="35"/>
      <c r="J418" s="35">
        <f>F418*I418</f>
        <v>0</v>
      </c>
    </row>
    <row r="419" spans="1:10" s="10" customFormat="1" ht="15" hidden="1" customHeight="1" x14ac:dyDescent="0.2">
      <c r="A419" s="11"/>
      <c r="B419" s="18"/>
      <c r="C419" s="8"/>
      <c r="D419" s="9"/>
      <c r="E419" s="82"/>
      <c r="F419" s="34"/>
      <c r="G419" s="34"/>
      <c r="H419" s="34"/>
      <c r="I419" s="35"/>
      <c r="J419" s="35"/>
    </row>
    <row r="420" spans="1:10" s="10" customFormat="1" ht="15" hidden="1" customHeight="1" x14ac:dyDescent="0.2">
      <c r="A420" s="11" t="s">
        <v>357</v>
      </c>
      <c r="B420" s="18" t="s">
        <v>38</v>
      </c>
      <c r="C420" s="8"/>
      <c r="D420" s="9" t="s">
        <v>146</v>
      </c>
      <c r="E420" s="82" t="s">
        <v>31</v>
      </c>
      <c r="F420" s="34">
        <v>0</v>
      </c>
      <c r="G420" s="34"/>
      <c r="H420" s="34"/>
      <c r="I420" s="35"/>
      <c r="J420" s="35">
        <f>F420*I420</f>
        <v>0</v>
      </c>
    </row>
    <row r="421" spans="1:10" s="10" customFormat="1" ht="15" hidden="1" customHeight="1" x14ac:dyDescent="0.2">
      <c r="A421" s="11"/>
      <c r="B421" s="18"/>
      <c r="C421" s="8"/>
      <c r="D421" s="9" t="s">
        <v>332</v>
      </c>
      <c r="E421" s="82" t="s">
        <v>31</v>
      </c>
      <c r="F421" s="34">
        <v>0</v>
      </c>
      <c r="G421" s="34"/>
      <c r="H421" s="34"/>
      <c r="I421" s="35"/>
      <c r="J421" s="35">
        <f>F421*I421</f>
        <v>0</v>
      </c>
    </row>
    <row r="422" spans="1:10" s="10" customFormat="1" ht="15" hidden="1" customHeight="1" x14ac:dyDescent="0.2">
      <c r="A422" s="11"/>
      <c r="B422" s="18"/>
      <c r="C422" s="8"/>
      <c r="D422" s="9"/>
      <c r="E422" s="82"/>
      <c r="F422" s="34"/>
      <c r="G422" s="34"/>
      <c r="H422" s="34"/>
      <c r="I422" s="35"/>
      <c r="J422" s="35"/>
    </row>
    <row r="423" spans="1:10" s="10" customFormat="1" ht="15" customHeight="1" x14ac:dyDescent="0.2">
      <c r="A423" s="11"/>
      <c r="B423" s="18"/>
      <c r="C423" s="8"/>
      <c r="D423" s="9"/>
      <c r="E423" s="82"/>
      <c r="F423" s="34"/>
      <c r="G423" s="34"/>
      <c r="H423" s="34"/>
      <c r="I423" s="35"/>
      <c r="J423" s="35"/>
    </row>
    <row r="424" spans="1:10" s="10" customFormat="1" ht="27" customHeight="1" x14ac:dyDescent="0.2">
      <c r="A424" s="11" t="s">
        <v>357</v>
      </c>
      <c r="B424" s="18" t="s">
        <v>38</v>
      </c>
      <c r="C424" s="8"/>
      <c r="D424" s="9" t="s">
        <v>360</v>
      </c>
      <c r="E424" s="82" t="s">
        <v>31</v>
      </c>
      <c r="F424" s="34">
        <v>2</v>
      </c>
      <c r="G424" s="34"/>
      <c r="H424" s="34"/>
      <c r="I424" s="35"/>
      <c r="J424" s="35">
        <f>F424*I424</f>
        <v>0</v>
      </c>
    </row>
    <row r="425" spans="1:10" s="10" customFormat="1" ht="15.75" customHeight="1" x14ac:dyDescent="0.2">
      <c r="A425" s="11"/>
      <c r="B425" s="18"/>
      <c r="C425" s="8"/>
      <c r="D425" s="9"/>
      <c r="E425" s="82"/>
      <c r="F425" s="34"/>
      <c r="G425" s="34"/>
      <c r="H425" s="34"/>
      <c r="I425" s="35"/>
      <c r="J425" s="35"/>
    </row>
    <row r="426" spans="1:10" s="10" customFormat="1" ht="20.25" customHeight="1" x14ac:dyDescent="0.2">
      <c r="A426" s="11" t="s">
        <v>358</v>
      </c>
      <c r="B426" s="18" t="s">
        <v>38</v>
      </c>
      <c r="C426" s="8"/>
      <c r="D426" s="9" t="s">
        <v>377</v>
      </c>
      <c r="E426" s="82" t="s">
        <v>31</v>
      </c>
      <c r="F426" s="34">
        <v>1</v>
      </c>
      <c r="G426" s="34"/>
      <c r="H426" s="34"/>
      <c r="I426" s="35"/>
      <c r="J426" s="35">
        <f>F426*I426</f>
        <v>0</v>
      </c>
    </row>
    <row r="427" spans="1:10" s="10" customFormat="1" ht="21.75" customHeight="1" x14ac:dyDescent="0.2">
      <c r="A427" s="11"/>
      <c r="B427" s="18"/>
      <c r="C427" s="8"/>
      <c r="D427" s="9"/>
      <c r="E427" s="82"/>
      <c r="F427" s="34"/>
      <c r="G427" s="34"/>
      <c r="H427" s="34"/>
      <c r="I427" s="35"/>
      <c r="J427" s="35"/>
    </row>
    <row r="428" spans="1:10" s="10" customFormat="1" ht="20.25" customHeight="1" x14ac:dyDescent="0.2">
      <c r="A428" s="11" t="s">
        <v>378</v>
      </c>
      <c r="B428" s="18" t="s">
        <v>38</v>
      </c>
      <c r="C428" s="8"/>
      <c r="D428" s="9" t="s">
        <v>379</v>
      </c>
      <c r="E428" s="82" t="s">
        <v>31</v>
      </c>
      <c r="F428" s="34">
        <v>1</v>
      </c>
      <c r="G428" s="34"/>
      <c r="H428" s="34"/>
      <c r="I428" s="35"/>
      <c r="J428" s="35">
        <f>F428*I428</f>
        <v>0</v>
      </c>
    </row>
    <row r="429" spans="1:10" s="10" customFormat="1" ht="15" customHeight="1" x14ac:dyDescent="0.2">
      <c r="A429" s="11"/>
      <c r="B429" s="18"/>
      <c r="C429" s="8"/>
      <c r="D429" s="9"/>
      <c r="E429" s="82"/>
      <c r="F429" s="34"/>
      <c r="G429" s="34"/>
      <c r="H429" s="34"/>
      <c r="I429" s="35"/>
      <c r="J429" s="35"/>
    </row>
    <row r="430" spans="1:10" s="10" customFormat="1" ht="31.5" customHeight="1" x14ac:dyDescent="0.2">
      <c r="A430" s="11" t="s">
        <v>240</v>
      </c>
      <c r="B430" s="18" t="s">
        <v>38</v>
      </c>
      <c r="C430" s="8"/>
      <c r="D430" s="9" t="s">
        <v>380</v>
      </c>
      <c r="E430" s="82" t="s">
        <v>31</v>
      </c>
      <c r="F430" s="34">
        <v>1</v>
      </c>
      <c r="G430" s="34"/>
      <c r="H430" s="34"/>
      <c r="I430" s="35"/>
      <c r="J430" s="35">
        <f>F430*I430</f>
        <v>0</v>
      </c>
    </row>
    <row r="431" spans="1:10" s="10" customFormat="1" ht="15.75" customHeight="1" x14ac:dyDescent="0.2">
      <c r="A431" s="11"/>
      <c r="B431" s="18"/>
      <c r="C431" s="8"/>
      <c r="D431" s="9"/>
      <c r="E431" s="82"/>
      <c r="F431" s="34"/>
      <c r="G431" s="34"/>
      <c r="H431" s="34"/>
      <c r="I431" s="35"/>
      <c r="J431" s="35"/>
    </row>
    <row r="432" spans="1:10" s="10" customFormat="1" ht="15" customHeight="1" x14ac:dyDescent="0.2">
      <c r="A432" s="11" t="s">
        <v>241</v>
      </c>
      <c r="B432" s="18" t="s">
        <v>38</v>
      </c>
      <c r="C432" s="8"/>
      <c r="D432" s="9" t="s">
        <v>381</v>
      </c>
      <c r="E432" s="82"/>
      <c r="F432" s="34"/>
      <c r="G432" s="34"/>
      <c r="H432" s="34"/>
      <c r="I432" s="35"/>
      <c r="J432" s="35"/>
    </row>
    <row r="433" spans="1:10" s="10" customFormat="1" ht="15" customHeight="1" x14ac:dyDescent="0.2">
      <c r="A433" s="11"/>
      <c r="B433" s="18"/>
      <c r="C433" s="8"/>
      <c r="D433" s="9" t="s">
        <v>70</v>
      </c>
      <c r="E433" s="82" t="s">
        <v>31</v>
      </c>
      <c r="F433" s="34">
        <v>2</v>
      </c>
      <c r="G433" s="34"/>
      <c r="H433" s="34"/>
      <c r="I433" s="35"/>
      <c r="J433" s="35">
        <f>F433*I433</f>
        <v>0</v>
      </c>
    </row>
    <row r="434" spans="1:10" s="10" customFormat="1" ht="15" customHeight="1" x14ac:dyDescent="0.2">
      <c r="A434" s="11"/>
      <c r="B434" s="18"/>
      <c r="C434" s="8"/>
      <c r="D434" s="9"/>
      <c r="E434" s="82"/>
      <c r="F434" s="34"/>
      <c r="G434" s="34"/>
      <c r="H434" s="34"/>
      <c r="I434" s="35"/>
      <c r="J434" s="35"/>
    </row>
    <row r="435" spans="1:10" s="10" customFormat="1" ht="15" customHeight="1" x14ac:dyDescent="0.2">
      <c r="A435" s="11" t="s">
        <v>242</v>
      </c>
      <c r="B435" s="18" t="s">
        <v>38</v>
      </c>
      <c r="C435" s="8"/>
      <c r="D435" s="9" t="s">
        <v>382</v>
      </c>
      <c r="E435" s="82"/>
      <c r="F435" s="34"/>
      <c r="G435" s="34"/>
      <c r="H435" s="34"/>
      <c r="I435" s="35"/>
      <c r="J435" s="35"/>
    </row>
    <row r="436" spans="1:10" s="10" customFormat="1" ht="15" customHeight="1" x14ac:dyDescent="0.2">
      <c r="A436" s="11"/>
      <c r="B436" s="18"/>
      <c r="C436" s="8"/>
      <c r="D436" s="9" t="s">
        <v>383</v>
      </c>
      <c r="E436" s="82" t="s">
        <v>31</v>
      </c>
      <c r="F436" s="34">
        <v>1</v>
      </c>
      <c r="G436" s="34"/>
      <c r="H436" s="34"/>
      <c r="I436" s="35"/>
      <c r="J436" s="35">
        <f>F436*I436</f>
        <v>0</v>
      </c>
    </row>
    <row r="437" spans="1:10" s="10" customFormat="1" ht="15" customHeight="1" x14ac:dyDescent="0.2">
      <c r="A437" s="11"/>
      <c r="B437" s="18"/>
      <c r="C437" s="8"/>
      <c r="D437" s="9"/>
      <c r="E437" s="82"/>
      <c r="F437" s="34"/>
      <c r="G437" s="34"/>
      <c r="H437" s="34"/>
      <c r="I437" s="35"/>
      <c r="J437" s="35"/>
    </row>
    <row r="438" spans="1:10" s="10" customFormat="1" ht="15" customHeight="1" x14ac:dyDescent="0.2">
      <c r="A438" s="11" t="s">
        <v>243</v>
      </c>
      <c r="B438" s="18" t="s">
        <v>38</v>
      </c>
      <c r="C438" s="8"/>
      <c r="D438" s="9" t="s">
        <v>384</v>
      </c>
      <c r="E438" s="82"/>
      <c r="F438" s="34"/>
      <c r="G438" s="34"/>
      <c r="H438" s="34"/>
      <c r="I438" s="35"/>
      <c r="J438" s="35"/>
    </row>
    <row r="439" spans="1:10" s="10" customFormat="1" ht="15" customHeight="1" x14ac:dyDescent="0.2">
      <c r="A439" s="11"/>
      <c r="B439" s="18"/>
      <c r="C439" s="8"/>
      <c r="D439" s="9" t="s">
        <v>70</v>
      </c>
      <c r="E439" s="82" t="s">
        <v>31</v>
      </c>
      <c r="F439" s="34">
        <v>6</v>
      </c>
      <c r="G439" s="34"/>
      <c r="H439" s="34"/>
      <c r="I439" s="35"/>
      <c r="J439" s="35">
        <f>F439*I439</f>
        <v>0</v>
      </c>
    </row>
    <row r="440" spans="1:10" s="10" customFormat="1" ht="15" customHeight="1" x14ac:dyDescent="0.2">
      <c r="A440" s="11"/>
      <c r="B440" s="18"/>
      <c r="C440" s="8"/>
      <c r="D440" s="9"/>
      <c r="E440" s="82"/>
      <c r="F440" s="34"/>
      <c r="G440" s="34"/>
      <c r="H440" s="34"/>
      <c r="I440" s="35"/>
      <c r="J440" s="35"/>
    </row>
    <row r="441" spans="1:10" s="10" customFormat="1" ht="15" customHeight="1" x14ac:dyDescent="0.2">
      <c r="A441" s="11" t="s">
        <v>245</v>
      </c>
      <c r="B441" s="18" t="e">
        <v>#N/A</v>
      </c>
      <c r="C441" s="8"/>
      <c r="D441" s="36" t="s">
        <v>147</v>
      </c>
      <c r="E441" s="82"/>
      <c r="F441" s="34"/>
      <c r="G441" s="34"/>
      <c r="H441" s="34"/>
      <c r="I441" s="35"/>
      <c r="J441" s="35"/>
    </row>
    <row r="442" spans="1:10" s="10" customFormat="1" ht="15" customHeight="1" x14ac:dyDescent="0.2">
      <c r="A442" s="11"/>
      <c r="B442" s="18"/>
      <c r="C442" s="8"/>
      <c r="D442" s="36" t="s">
        <v>275</v>
      </c>
      <c r="E442" s="82"/>
      <c r="F442" s="34"/>
      <c r="G442" s="34"/>
      <c r="H442" s="34"/>
      <c r="I442" s="35"/>
      <c r="J442" s="35"/>
    </row>
    <row r="443" spans="1:10" s="10" customFormat="1" ht="15" customHeight="1" x14ac:dyDescent="0.2">
      <c r="A443" s="11"/>
      <c r="B443" s="18"/>
      <c r="C443" s="8"/>
      <c r="D443" s="9" t="s">
        <v>148</v>
      </c>
      <c r="E443" s="82" t="s">
        <v>31</v>
      </c>
      <c r="F443" s="34">
        <v>7</v>
      </c>
      <c r="G443" s="34"/>
      <c r="H443" s="34"/>
      <c r="I443" s="35"/>
      <c r="J443" s="35">
        <f>F443*I443</f>
        <v>0</v>
      </c>
    </row>
    <row r="444" spans="1:10" s="10" customFormat="1" ht="15" customHeight="1" x14ac:dyDescent="0.2">
      <c r="A444" s="11"/>
      <c r="B444" s="18"/>
      <c r="C444" s="8"/>
      <c r="D444" s="9" t="s">
        <v>292</v>
      </c>
      <c r="E444" s="82" t="s">
        <v>31</v>
      </c>
      <c r="F444" s="34">
        <v>22</v>
      </c>
      <c r="G444" s="34"/>
      <c r="H444" s="34"/>
      <c r="I444" s="35"/>
      <c r="J444" s="35">
        <f>F444*I444</f>
        <v>0</v>
      </c>
    </row>
    <row r="445" spans="1:10" s="10" customFormat="1" ht="15" customHeight="1" x14ac:dyDescent="0.2">
      <c r="A445" s="11"/>
      <c r="B445" s="18"/>
      <c r="C445" s="8"/>
      <c r="D445" s="9" t="s">
        <v>149</v>
      </c>
      <c r="E445" s="82" t="s">
        <v>31</v>
      </c>
      <c r="F445" s="34">
        <v>3</v>
      </c>
      <c r="G445" s="34"/>
      <c r="H445" s="34"/>
      <c r="I445" s="35"/>
      <c r="J445" s="35">
        <f>F445*I445</f>
        <v>0</v>
      </c>
    </row>
    <row r="446" spans="1:10" s="10" customFormat="1" ht="15" customHeight="1" x14ac:dyDescent="0.2">
      <c r="A446" s="11"/>
      <c r="B446" s="18" t="e">
        <v>#N/A</v>
      </c>
      <c r="C446" s="8"/>
      <c r="D446" s="36"/>
      <c r="E446" s="82"/>
      <c r="F446" s="34"/>
      <c r="G446" s="34"/>
      <c r="H446" s="34"/>
      <c r="I446" s="35"/>
      <c r="J446" s="35"/>
    </row>
    <row r="447" spans="1:10" s="10" customFormat="1" ht="15" hidden="1" customHeight="1" x14ac:dyDescent="0.2">
      <c r="A447" s="11" t="s">
        <v>242</v>
      </c>
      <c r="B447" s="18"/>
      <c r="C447" s="8"/>
      <c r="D447" s="36" t="s">
        <v>165</v>
      </c>
      <c r="E447" s="82"/>
      <c r="F447" s="34"/>
      <c r="G447" s="34"/>
      <c r="H447" s="34"/>
      <c r="I447" s="35"/>
      <c r="J447" s="35"/>
    </row>
    <row r="448" spans="1:10" s="10" customFormat="1" ht="15" hidden="1" customHeight="1" x14ac:dyDescent="0.2">
      <c r="A448" s="11"/>
      <c r="B448" s="18"/>
      <c r="C448" s="8"/>
      <c r="D448" s="9" t="s">
        <v>276</v>
      </c>
      <c r="E448" s="82" t="s">
        <v>31</v>
      </c>
      <c r="F448" s="34">
        <v>0</v>
      </c>
      <c r="G448" s="34"/>
      <c r="H448" s="34"/>
      <c r="I448" s="35"/>
      <c r="J448" s="35">
        <f>F448*I448</f>
        <v>0</v>
      </c>
    </row>
    <row r="449" spans="1:10" s="10" customFormat="1" ht="15" hidden="1" customHeight="1" x14ac:dyDescent="0.2">
      <c r="A449" s="11"/>
      <c r="B449" s="18"/>
      <c r="C449" s="8"/>
      <c r="D449" s="9"/>
      <c r="E449" s="82"/>
      <c r="F449" s="34"/>
      <c r="G449" s="34"/>
      <c r="H449" s="34"/>
      <c r="I449" s="35"/>
      <c r="J449" s="35"/>
    </row>
    <row r="450" spans="1:10" s="10" customFormat="1" ht="15" customHeight="1" x14ac:dyDescent="0.2">
      <c r="A450" s="11"/>
      <c r="B450" s="18"/>
      <c r="C450" s="8"/>
      <c r="D450" s="9"/>
      <c r="E450" s="82"/>
      <c r="F450" s="34"/>
      <c r="G450" s="34"/>
      <c r="H450" s="34"/>
      <c r="I450" s="35"/>
      <c r="J450" s="35"/>
    </row>
    <row r="451" spans="1:10" s="10" customFormat="1" ht="47.25" customHeight="1" x14ac:dyDescent="0.2">
      <c r="A451" s="11" t="s">
        <v>246</v>
      </c>
      <c r="B451" s="18" t="s">
        <v>38</v>
      </c>
      <c r="C451" s="8"/>
      <c r="D451" s="9" t="s">
        <v>361</v>
      </c>
      <c r="E451" s="82" t="s">
        <v>31</v>
      </c>
      <c r="F451" s="34">
        <v>1</v>
      </c>
      <c r="G451" s="34"/>
      <c r="H451" s="34"/>
      <c r="I451" s="35"/>
      <c r="J451" s="35">
        <f>F451*I451</f>
        <v>0</v>
      </c>
    </row>
    <row r="452" spans="1:10" s="10" customFormat="1" ht="15" customHeight="1" x14ac:dyDescent="0.2">
      <c r="A452" s="11"/>
      <c r="B452" s="18"/>
      <c r="C452" s="8"/>
      <c r="D452" s="9"/>
      <c r="E452" s="82"/>
      <c r="F452" s="34"/>
      <c r="G452" s="34"/>
      <c r="H452" s="34"/>
      <c r="I452" s="35"/>
      <c r="J452" s="35"/>
    </row>
    <row r="453" spans="1:10" s="10" customFormat="1" ht="39.75" customHeight="1" x14ac:dyDescent="0.2">
      <c r="A453" s="11" t="s">
        <v>246</v>
      </c>
      <c r="B453" s="18" t="s">
        <v>38</v>
      </c>
      <c r="C453" s="8"/>
      <c r="D453" s="9" t="s">
        <v>362</v>
      </c>
      <c r="E453" s="82" t="s">
        <v>31</v>
      </c>
      <c r="F453" s="34">
        <v>1</v>
      </c>
      <c r="G453" s="34"/>
      <c r="H453" s="34"/>
      <c r="I453" s="35"/>
      <c r="J453" s="35">
        <f>F453*I453</f>
        <v>0</v>
      </c>
    </row>
    <row r="454" spans="1:10" s="10" customFormat="1" ht="15.95" hidden="1" customHeight="1" x14ac:dyDescent="0.2">
      <c r="A454" s="11"/>
      <c r="B454" s="18"/>
      <c r="C454" s="8"/>
      <c r="D454" s="9"/>
      <c r="E454" s="82"/>
      <c r="F454" s="34"/>
      <c r="G454" s="34"/>
      <c r="H454" s="34"/>
      <c r="I454" s="35"/>
      <c r="J454" s="35"/>
    </row>
    <row r="455" spans="1:10" s="10" customFormat="1" ht="15" hidden="1" customHeight="1" x14ac:dyDescent="0.2">
      <c r="A455" s="11"/>
      <c r="B455" s="18"/>
      <c r="C455" s="8"/>
      <c r="D455" s="9"/>
      <c r="E455" s="82"/>
      <c r="F455" s="34"/>
      <c r="G455" s="34"/>
      <c r="H455" s="34"/>
      <c r="I455" s="35"/>
      <c r="J455" s="35"/>
    </row>
    <row r="456" spans="1:10" s="10" customFormat="1" ht="60.75" hidden="1" customHeight="1" x14ac:dyDescent="0.2">
      <c r="A456" s="11" t="s">
        <v>247</v>
      </c>
      <c r="B456" s="18" t="s">
        <v>38</v>
      </c>
      <c r="C456" s="8"/>
      <c r="D456" s="9" t="s">
        <v>335</v>
      </c>
      <c r="E456" s="82" t="s">
        <v>31</v>
      </c>
      <c r="F456" s="34">
        <v>0</v>
      </c>
      <c r="G456" s="34"/>
      <c r="H456" s="34"/>
      <c r="I456" s="35"/>
      <c r="J456" s="35">
        <f>F456*I456</f>
        <v>0</v>
      </c>
    </row>
    <row r="457" spans="1:10" s="10" customFormat="1" ht="15.95" hidden="1" customHeight="1" x14ac:dyDescent="0.2">
      <c r="A457" s="11"/>
      <c r="B457" s="18"/>
      <c r="C457" s="8"/>
      <c r="D457" s="9"/>
      <c r="E457" s="82"/>
      <c r="F457" s="34"/>
      <c r="G457" s="34"/>
      <c r="H457" s="34"/>
      <c r="I457" s="35"/>
      <c r="J457" s="35"/>
    </row>
    <row r="458" spans="1:10" s="10" customFormat="1" ht="15" hidden="1" customHeight="1" x14ac:dyDescent="0.2">
      <c r="A458" s="11" t="s">
        <v>242</v>
      </c>
      <c r="B458" s="18"/>
      <c r="C458" s="8"/>
      <c r="D458" s="9" t="s">
        <v>303</v>
      </c>
      <c r="E458" s="82" t="s">
        <v>31</v>
      </c>
      <c r="F458" s="34">
        <v>0</v>
      </c>
      <c r="G458" s="34"/>
      <c r="H458" s="34"/>
      <c r="I458" s="35"/>
      <c r="J458" s="35">
        <f>F458*I458</f>
        <v>0</v>
      </c>
    </row>
    <row r="459" spans="1:10" s="10" customFormat="1" x14ac:dyDescent="0.2">
      <c r="A459" s="11"/>
      <c r="B459" s="18"/>
      <c r="C459" s="8"/>
      <c r="D459" s="9"/>
      <c r="E459" s="82"/>
      <c r="F459" s="34"/>
      <c r="G459" s="34"/>
      <c r="H459" s="34"/>
      <c r="I459" s="35"/>
      <c r="J459" s="35"/>
    </row>
    <row r="460" spans="1:10" s="10" customFormat="1" ht="18.75" customHeight="1" x14ac:dyDescent="0.2">
      <c r="A460" s="11" t="s">
        <v>244</v>
      </c>
      <c r="B460" s="18"/>
      <c r="C460" s="8"/>
      <c r="D460" s="9" t="s">
        <v>52</v>
      </c>
      <c r="E460" s="82"/>
      <c r="F460" s="34"/>
      <c r="G460" s="34"/>
      <c r="H460" s="34"/>
      <c r="I460" s="35"/>
      <c r="J460" s="35">
        <f>SUM(J321:J459)*0.07</f>
        <v>0</v>
      </c>
    </row>
    <row r="461" spans="1:10" s="10" customFormat="1" x14ac:dyDescent="0.2">
      <c r="A461" s="11"/>
      <c r="B461" s="18"/>
      <c r="C461" s="8"/>
      <c r="D461" s="9"/>
      <c r="E461" s="82"/>
      <c r="F461" s="34"/>
      <c r="G461" s="34"/>
      <c r="H461" s="34"/>
      <c r="I461" s="35"/>
      <c r="J461" s="35"/>
    </row>
    <row r="462" spans="1:10" s="10" customFormat="1" ht="55.5" customHeight="1" x14ac:dyDescent="0.2">
      <c r="A462" s="11" t="s">
        <v>250</v>
      </c>
      <c r="B462" s="18"/>
      <c r="C462" s="8"/>
      <c r="D462" s="9" t="s">
        <v>72</v>
      </c>
      <c r="E462" s="82"/>
      <c r="F462" s="34"/>
      <c r="G462" s="34"/>
      <c r="H462" s="34"/>
      <c r="I462" s="35"/>
      <c r="J462" s="35">
        <f>SUM(J321:J459)*0.1</f>
        <v>0</v>
      </c>
    </row>
    <row r="463" spans="1:10" s="10" customFormat="1" ht="12.75" customHeight="1" x14ac:dyDescent="0.2">
      <c r="A463" s="11"/>
      <c r="B463" s="18"/>
      <c r="C463" s="8"/>
      <c r="D463" s="9"/>
      <c r="E463" s="82"/>
      <c r="F463" s="34"/>
      <c r="G463" s="34"/>
      <c r="H463" s="34"/>
      <c r="I463" s="35"/>
      <c r="J463" s="35"/>
    </row>
    <row r="464" spans="1:10" s="12" customFormat="1" x14ac:dyDescent="0.2">
      <c r="A464" s="6"/>
      <c r="B464" s="20"/>
      <c r="C464" s="14"/>
      <c r="D464" s="36" t="s">
        <v>9</v>
      </c>
      <c r="E464" s="83"/>
      <c r="F464" s="59"/>
      <c r="G464" s="59"/>
      <c r="H464" s="59"/>
      <c r="I464" s="60"/>
      <c r="J464" s="60">
        <f>SUM(J321:J462)</f>
        <v>0</v>
      </c>
    </row>
    <row r="467" spans="1:10" s="12" customFormat="1" x14ac:dyDescent="0.2">
      <c r="A467" s="6" t="s">
        <v>256</v>
      </c>
      <c r="B467" s="20"/>
      <c r="C467" s="14"/>
      <c r="D467" s="36"/>
      <c r="E467" s="83"/>
      <c r="F467" s="59"/>
      <c r="G467" s="59"/>
      <c r="H467" s="59"/>
      <c r="I467" s="60"/>
      <c r="J467" s="60"/>
    </row>
    <row r="468" spans="1:10" s="10" customFormat="1" x14ac:dyDescent="0.2">
      <c r="A468" s="11"/>
      <c r="B468" s="18"/>
      <c r="C468" s="8"/>
      <c r="D468" s="22"/>
      <c r="E468" s="82"/>
      <c r="F468" s="34"/>
      <c r="G468" s="34"/>
      <c r="H468" s="34"/>
      <c r="I468" s="35"/>
      <c r="J468" s="35"/>
    </row>
    <row r="469" spans="1:10" s="10" customFormat="1" x14ac:dyDescent="0.2">
      <c r="A469" s="11"/>
      <c r="B469" s="18"/>
      <c r="C469" s="8"/>
      <c r="D469" s="22"/>
      <c r="E469" s="82"/>
      <c r="F469" s="34"/>
      <c r="G469" s="34"/>
      <c r="H469" s="34"/>
      <c r="I469" s="35"/>
      <c r="J469" s="35"/>
    </row>
    <row r="470" spans="1:10" s="10" customFormat="1" x14ac:dyDescent="0.2">
      <c r="A470" s="11" t="s">
        <v>257</v>
      </c>
      <c r="B470" s="18"/>
      <c r="C470" s="8"/>
      <c r="D470" s="9" t="s">
        <v>258</v>
      </c>
      <c r="E470" s="82"/>
      <c r="F470" s="34"/>
      <c r="G470" s="34"/>
      <c r="H470" s="34"/>
      <c r="I470" s="35"/>
      <c r="J470" s="35"/>
    </row>
    <row r="471" spans="1:10" s="10" customFormat="1" x14ac:dyDescent="0.2">
      <c r="A471" s="11"/>
      <c r="B471" s="18"/>
      <c r="C471" s="8"/>
      <c r="D471" s="9" t="s">
        <v>277</v>
      </c>
      <c r="E471" s="82" t="s">
        <v>31</v>
      </c>
      <c r="F471" s="34">
        <v>1</v>
      </c>
      <c r="G471" s="34"/>
      <c r="H471" s="34"/>
      <c r="I471" s="35"/>
      <c r="J471" s="35">
        <f>F471*I471</f>
        <v>0</v>
      </c>
    </row>
    <row r="472" spans="1:10" s="10" customFormat="1" x14ac:dyDescent="0.2">
      <c r="A472" s="11"/>
      <c r="B472" s="18"/>
      <c r="C472" s="8"/>
      <c r="D472" s="9"/>
      <c r="E472" s="82"/>
      <c r="F472" s="34"/>
      <c r="G472" s="34"/>
      <c r="H472" s="34"/>
      <c r="I472" s="35"/>
      <c r="J472" s="35"/>
    </row>
    <row r="473" spans="1:10" s="10" customFormat="1" x14ac:dyDescent="0.2">
      <c r="A473" s="11"/>
      <c r="B473" s="18"/>
      <c r="C473" s="8"/>
      <c r="D473" s="9" t="s">
        <v>259</v>
      </c>
      <c r="E473" s="82"/>
      <c r="F473" s="34"/>
      <c r="G473" s="34"/>
      <c r="H473" s="34"/>
      <c r="I473" s="35"/>
      <c r="J473" s="35"/>
    </row>
    <row r="474" spans="1:10" s="10" customFormat="1" x14ac:dyDescent="0.2">
      <c r="A474" s="11"/>
      <c r="B474" s="18"/>
      <c r="C474" s="8"/>
      <c r="D474" s="9" t="s">
        <v>278</v>
      </c>
      <c r="E474" s="82" t="s">
        <v>43</v>
      </c>
      <c r="F474" s="34">
        <v>20</v>
      </c>
      <c r="G474" s="34"/>
      <c r="H474" s="34"/>
      <c r="I474" s="35"/>
      <c r="J474" s="35">
        <f>F474*I474</f>
        <v>0</v>
      </c>
    </row>
    <row r="475" spans="1:10" s="10" customFormat="1" x14ac:dyDescent="0.2">
      <c r="A475" s="11"/>
      <c r="B475" s="18"/>
      <c r="C475" s="8"/>
      <c r="D475" s="9" t="s">
        <v>265</v>
      </c>
      <c r="E475" s="82" t="s">
        <v>43</v>
      </c>
      <c r="F475" s="34">
        <v>20</v>
      </c>
      <c r="G475" s="34"/>
      <c r="H475" s="34"/>
      <c r="I475" s="35"/>
      <c r="J475" s="35">
        <f>I475*F475</f>
        <v>0</v>
      </c>
    </row>
    <row r="476" spans="1:10" s="10" customFormat="1" ht="16.5" customHeight="1" x14ac:dyDescent="0.2">
      <c r="A476" s="11"/>
      <c r="B476" s="18"/>
      <c r="C476" s="8"/>
      <c r="D476" s="9" t="s">
        <v>260</v>
      </c>
      <c r="E476" s="82" t="s">
        <v>43</v>
      </c>
      <c r="F476" s="34">
        <v>20</v>
      </c>
      <c r="G476" s="34"/>
      <c r="H476" s="34"/>
      <c r="I476" s="35"/>
      <c r="J476" s="35">
        <f>F476*I476</f>
        <v>0</v>
      </c>
    </row>
    <row r="477" spans="1:10" s="10" customFormat="1" ht="16.5" customHeight="1" x14ac:dyDescent="0.2">
      <c r="A477" s="11"/>
      <c r="B477" s="18"/>
      <c r="C477" s="8"/>
      <c r="D477" s="9" t="s">
        <v>262</v>
      </c>
      <c r="E477" s="82"/>
      <c r="F477" s="34"/>
      <c r="G477" s="34"/>
      <c r="H477" s="34"/>
      <c r="I477" s="35"/>
      <c r="J477" s="35"/>
    </row>
    <row r="478" spans="1:10" s="10" customFormat="1" ht="16.5" customHeight="1" x14ac:dyDescent="0.2">
      <c r="A478" s="11"/>
      <c r="B478" s="18"/>
      <c r="C478" s="8"/>
      <c r="D478" s="9" t="s">
        <v>263</v>
      </c>
      <c r="E478" s="82" t="s">
        <v>78</v>
      </c>
      <c r="F478" s="34">
        <v>1</v>
      </c>
      <c r="G478" s="34"/>
      <c r="H478" s="34"/>
      <c r="I478" s="35"/>
      <c r="J478" s="35">
        <f>F478*I478</f>
        <v>0</v>
      </c>
    </row>
    <row r="479" spans="1:10" s="10" customFormat="1" ht="16.5" customHeight="1" x14ac:dyDescent="0.2">
      <c r="A479" s="11"/>
      <c r="B479" s="18"/>
      <c r="C479" s="8"/>
      <c r="D479" s="9"/>
      <c r="E479" s="82"/>
      <c r="F479" s="34"/>
      <c r="G479" s="34"/>
      <c r="H479" s="34"/>
      <c r="I479" s="35"/>
      <c r="J479" s="35"/>
    </row>
    <row r="480" spans="1:10" s="10" customFormat="1" ht="18" customHeight="1" x14ac:dyDescent="0.2">
      <c r="A480" s="11"/>
      <c r="B480" s="18"/>
      <c r="C480" s="8"/>
      <c r="D480" s="30" t="s">
        <v>261</v>
      </c>
      <c r="E480" s="82" t="s">
        <v>31</v>
      </c>
      <c r="F480" s="34">
        <v>1</v>
      </c>
      <c r="G480" s="34"/>
      <c r="H480" s="34"/>
      <c r="I480" s="35"/>
      <c r="J480" s="35">
        <f>F480*I480</f>
        <v>0</v>
      </c>
    </row>
    <row r="481" spans="1:11" s="10" customFormat="1" ht="18" customHeight="1" x14ac:dyDescent="0.2">
      <c r="A481" s="11"/>
      <c r="B481" s="18"/>
      <c r="C481" s="8"/>
      <c r="D481" s="30"/>
      <c r="E481" s="82"/>
      <c r="F481" s="34"/>
      <c r="G481" s="34"/>
      <c r="H481" s="34"/>
      <c r="I481" s="35"/>
      <c r="J481" s="35"/>
    </row>
    <row r="482" spans="1:11" s="10" customFormat="1" ht="18" customHeight="1" x14ac:dyDescent="0.2">
      <c r="A482" s="11"/>
      <c r="B482" s="18"/>
      <c r="C482" s="8"/>
      <c r="D482" s="30" t="s">
        <v>264</v>
      </c>
      <c r="E482" s="82" t="s">
        <v>43</v>
      </c>
      <c r="F482" s="34">
        <v>10</v>
      </c>
      <c r="G482" s="34"/>
      <c r="H482" s="34"/>
      <c r="I482" s="35"/>
      <c r="J482" s="35">
        <f>F482*I482</f>
        <v>0</v>
      </c>
    </row>
    <row r="483" spans="1:11" s="10" customFormat="1" x14ac:dyDescent="0.2">
      <c r="A483" s="11"/>
      <c r="B483" s="18"/>
      <c r="C483" s="8"/>
      <c r="D483" s="9"/>
      <c r="E483" s="82"/>
      <c r="F483" s="34"/>
      <c r="G483" s="34"/>
      <c r="H483" s="34"/>
      <c r="I483" s="35"/>
      <c r="J483" s="35"/>
    </row>
    <row r="484" spans="1:11" s="10" customFormat="1" ht="17.25" customHeight="1" x14ac:dyDescent="0.2">
      <c r="A484" s="11"/>
      <c r="B484" s="18"/>
      <c r="C484" s="8"/>
      <c r="D484" s="36"/>
      <c r="E484" s="82"/>
      <c r="F484" s="34"/>
      <c r="G484" s="34"/>
      <c r="H484" s="34"/>
      <c r="I484" s="35"/>
      <c r="J484" s="35"/>
    </row>
    <row r="485" spans="1:11" s="10" customFormat="1" x14ac:dyDescent="0.2">
      <c r="A485" s="11"/>
      <c r="B485" s="18"/>
      <c r="C485" s="8"/>
      <c r="D485" s="6" t="s">
        <v>256</v>
      </c>
      <c r="E485" s="83"/>
      <c r="F485" s="59"/>
      <c r="G485" s="59"/>
      <c r="H485" s="59"/>
      <c r="I485" s="60"/>
      <c r="J485" s="60">
        <f>SUM(J471:J482)</f>
        <v>0</v>
      </c>
    </row>
    <row r="486" spans="1:11" s="10" customFormat="1" x14ac:dyDescent="0.2">
      <c r="A486" s="11"/>
      <c r="B486" s="18"/>
      <c r="C486" s="8"/>
      <c r="D486" s="9"/>
      <c r="E486" s="82"/>
      <c r="F486" s="34"/>
      <c r="G486" s="34"/>
      <c r="H486" s="34"/>
      <c r="I486" s="35"/>
      <c r="J486" s="35"/>
    </row>
    <row r="489" spans="1:11" s="107" customFormat="1" ht="16.5" x14ac:dyDescent="0.3">
      <c r="A489" s="100"/>
      <c r="B489" s="101"/>
      <c r="C489" s="102"/>
      <c r="D489" s="103"/>
      <c r="E489" s="147"/>
      <c r="F489" s="104"/>
      <c r="G489" s="104"/>
      <c r="H489" s="104"/>
      <c r="I489" s="105"/>
      <c r="J489" s="105"/>
      <c r="K489" s="106"/>
    </row>
    <row r="490" spans="1:11" s="107" customFormat="1" ht="16.5" x14ac:dyDescent="0.3">
      <c r="A490" s="108"/>
      <c r="B490" s="101"/>
      <c r="C490" s="102"/>
      <c r="D490" s="103"/>
      <c r="E490" s="147"/>
      <c r="F490" s="104"/>
      <c r="G490" s="104"/>
      <c r="H490" s="104"/>
      <c r="I490" s="105"/>
      <c r="J490" s="105"/>
      <c r="K490" s="106"/>
    </row>
  </sheetData>
  <customSheetViews>
    <customSheetView guid="{5A6C9E2E-A41B-4C7D-8969-FE0417D9E2E0}" hiddenRows="1" hiddenColumns="1" topLeftCell="A284">
      <selection activeCell="I55" sqref="I55"/>
      <rowBreaks count="9" manualBreakCount="9">
        <brk id="36" max="16383" man="1"/>
        <brk id="139" max="16383" man="1"/>
        <brk id="155" max="16383" man="1"/>
        <brk id="195" max="16383" man="1"/>
        <brk id="232" max="16383" man="1"/>
        <brk id="267" max="16383" man="1"/>
        <brk id="319" max="16383" man="1"/>
        <brk id="403" max="16383" man="1"/>
        <brk id="465" max="16383" man="1"/>
      </rowBreaks>
      <pageMargins left="1.2072916666666667" right="0.48489583333333336" top="0.74803149606299213" bottom="0.74803149606299213" header="0.31496062992125984" footer="0.31496062992125984"/>
      <pageSetup paperSize="9" scale="95" orientation="portrait" r:id="rId1"/>
      <headerFooter>
        <oddHeader>&amp;R&amp;"Arial Narrow,Poševno"&amp;14&amp;K0070C0Hidroinženiring</oddHeader>
        <oddFooter>&amp;L&amp;"Arial Narrow,Navadno"&amp;8&amp;F&amp;C&amp;"Arial,Krepko"&amp;12 3.4.3
&amp;R&amp;"Arial Narrow,Navadno"&amp;P/&amp;N</oddFooter>
      </headerFooter>
    </customSheetView>
    <customSheetView guid="{814204D7-4453-49AD-B5F8-629AEAF359EE}" showPageBreaks="1" hiddenRows="1" hiddenColumns="1" topLeftCell="A125">
      <selection activeCell="J32" sqref="J32"/>
      <rowBreaks count="9" manualBreakCount="9">
        <brk id="36" max="16383" man="1"/>
        <brk id="141" max="16383" man="1"/>
        <brk id="157" max="16383" man="1"/>
        <brk id="197" max="16383" man="1"/>
        <brk id="234" max="16383" man="1"/>
        <brk id="269" max="16383" man="1"/>
        <brk id="321" max="16383" man="1"/>
        <brk id="405" max="16383" man="1"/>
        <brk id="467" max="16383" man="1"/>
      </rowBreaks>
      <pageMargins left="1.2072916666666667" right="0.48489583333333336" top="0.74803149606299213" bottom="0.74803149606299213" header="0.31496062992125984" footer="0.31496062992125984"/>
      <pageSetup paperSize="9" scale="95" orientation="portrait" r:id="rId2"/>
      <headerFooter>
        <oddHeader>&amp;R&amp;"Arial Narrow,Poševno"&amp;14&amp;K0070C0Hidroinženiring</oddHeader>
        <oddFooter>&amp;L&amp;"Arial Narrow,Navadno"&amp;8&amp;F&amp;C&amp;"Arial,Krepko"&amp;12 3.4.3
&amp;R&amp;"Arial Narrow,Navadno"&amp;P/&amp;N</oddFooter>
      </headerFooter>
    </customSheetView>
  </customSheetViews>
  <mergeCells count="1">
    <mergeCell ref="D323:F323"/>
  </mergeCells>
  <pageMargins left="1.2072916666666667" right="0.48489583333333336" top="0.74803149606299213" bottom="0.74803149606299213" header="0.31496062992125984" footer="0.31496062992125984"/>
  <pageSetup paperSize="9" scale="95" orientation="portrait" r:id="rId3"/>
  <headerFooter>
    <oddHeader>&amp;R&amp;"Arial Narrow,Poševno"&amp;14&amp;K0070C0Hidroinženiring</oddHeader>
    <oddFooter>&amp;L&amp;"Arial Narrow,Navadno"&amp;8&amp;F&amp;C&amp;"Arial,Krepko"&amp;12 3.4.3
&amp;R&amp;"Arial Narrow,Navadno"&amp;P/&amp;N</oddFooter>
  </headerFooter>
  <rowBreaks count="9" manualBreakCount="9">
    <brk id="36" max="16383" man="1"/>
    <brk id="139" max="16383" man="1"/>
    <brk id="155" max="16383" man="1"/>
    <brk id="195" max="16383" man="1"/>
    <brk id="232" max="16383" man="1"/>
    <brk id="267" max="16383" man="1"/>
    <brk id="319" max="16383" man="1"/>
    <brk id="403" max="16383" man="1"/>
    <brk id="46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2.75" x14ac:dyDescent="0.2"/>
  <sheetData/>
  <customSheetViews>
    <customSheetView guid="{5A6C9E2E-A41B-4C7D-8969-FE0417D9E2E0}" state="veryHidden">
      <pageMargins left="0.7" right="0.7" top="0.75" bottom="0.75" header="0.3" footer="0.3"/>
    </customSheetView>
    <customSheetView guid="{814204D7-4453-49AD-B5F8-629AEAF359EE}" state="veryHidden">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1</vt:i4>
      </vt:variant>
      <vt:variant>
        <vt:lpstr>Imenovani obsegi</vt:lpstr>
      </vt:variant>
      <vt:variant>
        <vt:i4>2</vt:i4>
      </vt:variant>
    </vt:vector>
  </HeadingPairs>
  <TitlesOfParts>
    <vt:vector size="3" baseType="lpstr">
      <vt:lpstr>crp Zerjav</vt:lpstr>
      <vt:lpstr>SU_NNPRIK</vt:lpstr>
      <vt:lpstr>'crp Zerjav'!Tiskanje_naslovov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Primer popisa del - RAZVOJNA VERZIJA</dc:title>
  <dc:creator>Bug</dc:creator>
  <cp:lastModifiedBy>Mojca</cp:lastModifiedBy>
  <cp:lastPrinted>2017-08-17T12:25:04Z</cp:lastPrinted>
  <dcterms:created xsi:type="dcterms:W3CDTF">1998-07-27T04:57:03Z</dcterms:created>
  <dcterms:modified xsi:type="dcterms:W3CDTF">2020-09-16T11:07:21Z</dcterms:modified>
</cp:coreProperties>
</file>